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codeName="ThisWorkbook" defaultThemeVersion="124226"/>
  <xr:revisionPtr revIDLastSave="0" documentId="13_ncr:1_{EC81A292-DD0E-44D7-A748-25A6F76C0BDC}" xr6:coauthVersionLast="36" xr6:coauthVersionMax="36" xr10:uidLastSave="{00000000-0000-0000-0000-000000000000}"/>
  <bookViews>
    <workbookView xWindow="0" yWindow="0" windowWidth="28800" windowHeight="11760"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'年齢階層別_普及率(金額)'!$A$1:$P$65</definedName>
    <definedName name="_xlnm.Print_Area" localSheetId="2">'年齢階層別_普及率(数量)'!$A$1:$P$63</definedName>
    <definedName name="_xlnm.Print_Titles" localSheetId="4">市区町村別_普及率!$1:$5</definedName>
  </definedNames>
  <calcPr calcId="191029"/>
</workbook>
</file>

<file path=xl/calcChain.xml><?xml version="1.0" encoding="utf-8"?>
<calcChain xmlns="http://schemas.openxmlformats.org/spreadsheetml/2006/main">
  <c r="V7" i="19" l="1"/>
  <c r="U7" i="19" s="1"/>
  <c r="W7" i="19" s="1"/>
  <c r="X7" i="19" s="1"/>
  <c r="V6" i="19"/>
  <c r="R7" i="19"/>
  <c r="R6" i="19"/>
  <c r="Q6" i="19" s="1"/>
  <c r="S6" i="19" s="1"/>
  <c r="T6" i="19" s="1"/>
  <c r="J12" i="91"/>
  <c r="J11" i="91"/>
  <c r="J10" i="91"/>
  <c r="J9" i="91"/>
  <c r="J8" i="91"/>
  <c r="J7" i="91"/>
  <c r="J6" i="91"/>
  <c r="I13" i="91"/>
  <c r="I12" i="91"/>
  <c r="I11" i="91"/>
  <c r="I10" i="91"/>
  <c r="I9" i="91"/>
  <c r="I8" i="91"/>
  <c r="I7" i="91"/>
  <c r="I6" i="91"/>
  <c r="I5" i="91"/>
  <c r="J12" i="90"/>
  <c r="J11" i="90"/>
  <c r="J10" i="90"/>
  <c r="J9" i="90"/>
  <c r="J8" i="90"/>
  <c r="J7" i="90"/>
  <c r="J6" i="90"/>
  <c r="I14" i="90"/>
  <c r="I13" i="90"/>
  <c r="I12" i="90"/>
  <c r="I11" i="90"/>
  <c r="I10" i="90"/>
  <c r="I9" i="90"/>
  <c r="I8" i="90"/>
  <c r="I7" i="90"/>
  <c r="I6" i="90"/>
  <c r="I5" i="90"/>
  <c r="AD7" i="19"/>
  <c r="AD8" i="19"/>
  <c r="AE8" i="19" s="1"/>
  <c r="AD9" i="19"/>
  <c r="AD10" i="19"/>
  <c r="AD11" i="19"/>
  <c r="AD12" i="19"/>
  <c r="AD13" i="19"/>
  <c r="AD14" i="19"/>
  <c r="AD15" i="19"/>
  <c r="AD16" i="19"/>
  <c r="AD17" i="19"/>
  <c r="AD18" i="19"/>
  <c r="AD19" i="19"/>
  <c r="AD20" i="19"/>
  <c r="AE20" i="19" s="1"/>
  <c r="AD21" i="19"/>
  <c r="AD22" i="19"/>
  <c r="AD23" i="19"/>
  <c r="AD24" i="19"/>
  <c r="AD25" i="19"/>
  <c r="AD26" i="19"/>
  <c r="AD27" i="19"/>
  <c r="AD28" i="19"/>
  <c r="AD29" i="19"/>
  <c r="AD30" i="19"/>
  <c r="AD31" i="19"/>
  <c r="AD32" i="19"/>
  <c r="AE32" i="19" s="1"/>
  <c r="AD33" i="19"/>
  <c r="AD34" i="19"/>
  <c r="AD35" i="19"/>
  <c r="AD36" i="19"/>
  <c r="AD37" i="19"/>
  <c r="AD38" i="19"/>
  <c r="AD39" i="19"/>
  <c r="AD40" i="19"/>
  <c r="AD41" i="19"/>
  <c r="AD42" i="19"/>
  <c r="AD43" i="19"/>
  <c r="AD44" i="19"/>
  <c r="AE44" i="19" s="1"/>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B21" i="19" s="1"/>
  <c r="AA22" i="19"/>
  <c r="AA23" i="19"/>
  <c r="AA24" i="19"/>
  <c r="AA25" i="19"/>
  <c r="AA26" i="19"/>
  <c r="AA27" i="19"/>
  <c r="AA28" i="19"/>
  <c r="AA29" i="19"/>
  <c r="AA30" i="19"/>
  <c r="AA31" i="19"/>
  <c r="AA32" i="19"/>
  <c r="AA33" i="19"/>
  <c r="AA34" i="19"/>
  <c r="AA35" i="19"/>
  <c r="AA36" i="19"/>
  <c r="AA37" i="19"/>
  <c r="AA38" i="19"/>
  <c r="AA39" i="19"/>
  <c r="AA40" i="19"/>
  <c r="AB40" i="19" s="1"/>
  <c r="AA41" i="19"/>
  <c r="AA42" i="19"/>
  <c r="AA43" i="19"/>
  <c r="AA44" i="19"/>
  <c r="AA45" i="19"/>
  <c r="AB45" i="19" s="1"/>
  <c r="AA46" i="19"/>
  <c r="AA47" i="19"/>
  <c r="AA48" i="19"/>
  <c r="AA49" i="19"/>
  <c r="AA50" i="19"/>
  <c r="AA51" i="19"/>
  <c r="AA52" i="19"/>
  <c r="AA53" i="19"/>
  <c r="AA54" i="19"/>
  <c r="AA55" i="19"/>
  <c r="AA56" i="19"/>
  <c r="AA57" i="19"/>
  <c r="AA58" i="19"/>
  <c r="AA59" i="19"/>
  <c r="AA60" i="19"/>
  <c r="AA61" i="19"/>
  <c r="AA62" i="19"/>
  <c r="AA63" i="19"/>
  <c r="AB63" i="19" s="1"/>
  <c r="AA64" i="19"/>
  <c r="AB64" i="19" s="1"/>
  <c r="AA65" i="19"/>
  <c r="AA66" i="19"/>
  <c r="AA67" i="19"/>
  <c r="AA68" i="19"/>
  <c r="AA69" i="19"/>
  <c r="AB69" i="19" s="1"/>
  <c r="AA70" i="19"/>
  <c r="AB70" i="19" s="1"/>
  <c r="AA71" i="19"/>
  <c r="AA72" i="19"/>
  <c r="AA73" i="19"/>
  <c r="AA74" i="19"/>
  <c r="AA75" i="19"/>
  <c r="AB75" i="19" s="1"/>
  <c r="AA76" i="19"/>
  <c r="AA77" i="19"/>
  <c r="AA78" i="19"/>
  <c r="AA79" i="19"/>
  <c r="AA6" i="19"/>
  <c r="AD6" i="19"/>
  <c r="R9" i="19"/>
  <c r="G80" i="19"/>
  <c r="F80" i="19"/>
  <c r="V8" i="19"/>
  <c r="V9" i="19"/>
  <c r="U9" i="19" s="1"/>
  <c r="W9" i="19" s="1"/>
  <c r="X9" i="19" s="1"/>
  <c r="V10" i="19"/>
  <c r="V11" i="19"/>
  <c r="U11" i="19" s="1"/>
  <c r="W11" i="19" s="1"/>
  <c r="X11" i="19" s="1"/>
  <c r="V12" i="19"/>
  <c r="V13" i="19"/>
  <c r="U13" i="19" s="1"/>
  <c r="W13" i="19" s="1"/>
  <c r="X13" i="19" s="1"/>
  <c r="V14" i="19"/>
  <c r="V15" i="19"/>
  <c r="U15" i="19" s="1"/>
  <c r="W15" i="19" s="1"/>
  <c r="X15" i="19" s="1"/>
  <c r="V16" i="19"/>
  <c r="V17" i="19"/>
  <c r="U17" i="19" s="1"/>
  <c r="W17" i="19" s="1"/>
  <c r="X17" i="19" s="1"/>
  <c r="V18" i="19"/>
  <c r="V19" i="19"/>
  <c r="U19" i="19" s="1"/>
  <c r="W19" i="19" s="1"/>
  <c r="X19" i="19" s="1"/>
  <c r="V20" i="19"/>
  <c r="V21" i="19"/>
  <c r="U21" i="19" s="1"/>
  <c r="W21" i="19" s="1"/>
  <c r="X21" i="19" s="1"/>
  <c r="V22" i="19"/>
  <c r="V23" i="19"/>
  <c r="U23" i="19" s="1"/>
  <c r="W23" i="19" s="1"/>
  <c r="X23" i="19" s="1"/>
  <c r="V24" i="19"/>
  <c r="V25" i="19"/>
  <c r="U25" i="19" s="1"/>
  <c r="W25" i="19" s="1"/>
  <c r="X25" i="19" s="1"/>
  <c r="V26" i="19"/>
  <c r="V27" i="19"/>
  <c r="U27" i="19" s="1"/>
  <c r="W27" i="19" s="1"/>
  <c r="X27" i="19" s="1"/>
  <c r="V28" i="19"/>
  <c r="V29" i="19"/>
  <c r="U29" i="19" s="1"/>
  <c r="W29" i="19" s="1"/>
  <c r="X29" i="19" s="1"/>
  <c r="V30" i="19"/>
  <c r="V31" i="19"/>
  <c r="U31" i="19" s="1"/>
  <c r="W31" i="19" s="1"/>
  <c r="X31" i="19" s="1"/>
  <c r="V32" i="19"/>
  <c r="V33" i="19"/>
  <c r="U33" i="19" s="1"/>
  <c r="W33" i="19" s="1"/>
  <c r="X33" i="19" s="1"/>
  <c r="V34" i="19"/>
  <c r="V35" i="19"/>
  <c r="U35" i="19" s="1"/>
  <c r="W35" i="19" s="1"/>
  <c r="X35" i="19" s="1"/>
  <c r="V36" i="19"/>
  <c r="V37" i="19"/>
  <c r="U37" i="19" s="1"/>
  <c r="W37" i="19" s="1"/>
  <c r="X37" i="19" s="1"/>
  <c r="V38" i="19"/>
  <c r="V39" i="19"/>
  <c r="U39" i="19" s="1"/>
  <c r="W39" i="19" s="1"/>
  <c r="X39" i="19" s="1"/>
  <c r="V40" i="19"/>
  <c r="V41" i="19"/>
  <c r="U41" i="19" s="1"/>
  <c r="W41" i="19" s="1"/>
  <c r="X41" i="19" s="1"/>
  <c r="V42" i="19"/>
  <c r="V43" i="19"/>
  <c r="U43" i="19" s="1"/>
  <c r="W43" i="19" s="1"/>
  <c r="X43" i="19" s="1"/>
  <c r="V44" i="19"/>
  <c r="V45" i="19"/>
  <c r="U45" i="19" s="1"/>
  <c r="W45" i="19" s="1"/>
  <c r="X45" i="19" s="1"/>
  <c r="V46" i="19"/>
  <c r="V47" i="19"/>
  <c r="U47" i="19" s="1"/>
  <c r="W47" i="19" s="1"/>
  <c r="X47" i="19" s="1"/>
  <c r="V48" i="19"/>
  <c r="V49" i="19"/>
  <c r="U49" i="19" s="1"/>
  <c r="W49" i="19" s="1"/>
  <c r="X49" i="19" s="1"/>
  <c r="V50" i="19"/>
  <c r="V51" i="19"/>
  <c r="U51" i="19" s="1"/>
  <c r="W51" i="19" s="1"/>
  <c r="X51" i="19" s="1"/>
  <c r="V52" i="19"/>
  <c r="V53" i="19"/>
  <c r="U53" i="19" s="1"/>
  <c r="W53" i="19" s="1"/>
  <c r="X53" i="19" s="1"/>
  <c r="V54" i="19"/>
  <c r="V55" i="19"/>
  <c r="U55" i="19" s="1"/>
  <c r="W55" i="19" s="1"/>
  <c r="X55" i="19" s="1"/>
  <c r="V56" i="19"/>
  <c r="V57" i="19"/>
  <c r="U57" i="19" s="1"/>
  <c r="W57" i="19" s="1"/>
  <c r="X57" i="19" s="1"/>
  <c r="V58" i="19"/>
  <c r="V59" i="19"/>
  <c r="U59" i="19" s="1"/>
  <c r="W59" i="19" s="1"/>
  <c r="X59" i="19" s="1"/>
  <c r="V60" i="19"/>
  <c r="V61" i="19"/>
  <c r="U61" i="19" s="1"/>
  <c r="W61" i="19" s="1"/>
  <c r="X61" i="19" s="1"/>
  <c r="V62" i="19"/>
  <c r="V63" i="19"/>
  <c r="U63" i="19" s="1"/>
  <c r="W63" i="19" s="1"/>
  <c r="X63" i="19" s="1"/>
  <c r="V64" i="19"/>
  <c r="V65" i="19"/>
  <c r="U65" i="19" s="1"/>
  <c r="W65" i="19" s="1"/>
  <c r="X65" i="19" s="1"/>
  <c r="V66" i="19"/>
  <c r="V67" i="19"/>
  <c r="U67" i="19" s="1"/>
  <c r="W67" i="19" s="1"/>
  <c r="X67" i="19" s="1"/>
  <c r="V68" i="19"/>
  <c r="V69" i="19"/>
  <c r="U69" i="19" s="1"/>
  <c r="W69" i="19" s="1"/>
  <c r="X69" i="19" s="1"/>
  <c r="V70" i="19"/>
  <c r="V71" i="19"/>
  <c r="U71" i="19" s="1"/>
  <c r="W71" i="19" s="1"/>
  <c r="X71" i="19" s="1"/>
  <c r="V72" i="19"/>
  <c r="V73" i="19"/>
  <c r="U73" i="19" s="1"/>
  <c r="W73" i="19" s="1"/>
  <c r="X73" i="19" s="1"/>
  <c r="V74" i="19"/>
  <c r="V75" i="19"/>
  <c r="U75" i="19" s="1"/>
  <c r="W75" i="19" s="1"/>
  <c r="X75" i="19" s="1"/>
  <c r="V76" i="19"/>
  <c r="V77" i="19"/>
  <c r="U77" i="19" s="1"/>
  <c r="W77" i="19" s="1"/>
  <c r="X77" i="19" s="1"/>
  <c r="V78" i="19"/>
  <c r="V79" i="19"/>
  <c r="U79" i="19" s="1"/>
  <c r="W79" i="19" s="1"/>
  <c r="X79" i="19" s="1"/>
  <c r="U6" i="19"/>
  <c r="W6" i="19"/>
  <c r="X6" i="19" s="1"/>
  <c r="R8" i="19"/>
  <c r="Q9" i="19"/>
  <c r="S9" i="19" s="1"/>
  <c r="T9" i="19" s="1"/>
  <c r="R10" i="19"/>
  <c r="Q10" i="19" s="1"/>
  <c r="S10" i="19" s="1"/>
  <c r="T10" i="19" s="1"/>
  <c r="R11" i="19"/>
  <c r="Q11" i="19" s="1"/>
  <c r="S11" i="19" s="1"/>
  <c r="T11" i="19" s="1"/>
  <c r="R12" i="19"/>
  <c r="R13" i="19"/>
  <c r="Q13" i="19" s="1"/>
  <c r="S13" i="19" s="1"/>
  <c r="T13" i="19" s="1"/>
  <c r="R14" i="19"/>
  <c r="R15" i="19"/>
  <c r="Q15" i="19" s="1"/>
  <c r="S15" i="19" s="1"/>
  <c r="T15" i="19" s="1"/>
  <c r="R16" i="19"/>
  <c r="Q16" i="19" s="1"/>
  <c r="S16" i="19" s="1"/>
  <c r="T16" i="19" s="1"/>
  <c r="R17" i="19"/>
  <c r="R18" i="19"/>
  <c r="R19" i="19"/>
  <c r="Q19" i="19" s="1"/>
  <c r="S19" i="19" s="1"/>
  <c r="T19" i="19" s="1"/>
  <c r="R20" i="19"/>
  <c r="R21" i="19"/>
  <c r="Q21" i="19" s="1"/>
  <c r="S21" i="19" s="1"/>
  <c r="T21" i="19" s="1"/>
  <c r="R22" i="19"/>
  <c r="Q22" i="19" s="1"/>
  <c r="S22" i="19" s="1"/>
  <c r="T22" i="19" s="1"/>
  <c r="R23" i="19"/>
  <c r="R24" i="19"/>
  <c r="R25" i="19"/>
  <c r="R26" i="19"/>
  <c r="R27" i="19"/>
  <c r="Q27" i="19" s="1"/>
  <c r="S27" i="19" s="1"/>
  <c r="T27" i="19" s="1"/>
  <c r="R28" i="19"/>
  <c r="Q28" i="19" s="1"/>
  <c r="S28" i="19" s="1"/>
  <c r="T28" i="19" s="1"/>
  <c r="R29" i="19"/>
  <c r="R30" i="19"/>
  <c r="R31" i="19"/>
  <c r="R32" i="19"/>
  <c r="R33" i="19"/>
  <c r="R34" i="19"/>
  <c r="Q34" i="19" s="1"/>
  <c r="S34" i="19" s="1"/>
  <c r="T34" i="19" s="1"/>
  <c r="R35" i="19"/>
  <c r="Q35" i="19" s="1"/>
  <c r="S35" i="19" s="1"/>
  <c r="T35" i="19" s="1"/>
  <c r="R36" i="19"/>
  <c r="R37" i="19"/>
  <c r="R38" i="19"/>
  <c r="R39" i="19"/>
  <c r="R40" i="19"/>
  <c r="Q40" i="19" s="1"/>
  <c r="S40" i="19" s="1"/>
  <c r="T40" i="19" s="1"/>
  <c r="R41" i="19"/>
  <c r="R42" i="19"/>
  <c r="R43" i="19"/>
  <c r="Q43" i="19" s="1"/>
  <c r="S43" i="19" s="1"/>
  <c r="T43" i="19" s="1"/>
  <c r="R44" i="19"/>
  <c r="R45" i="19"/>
  <c r="Q45" i="19" s="1"/>
  <c r="S45" i="19" s="1"/>
  <c r="T45" i="19" s="1"/>
  <c r="R46" i="19"/>
  <c r="R47" i="19"/>
  <c r="Q47" i="19" s="1"/>
  <c r="S47" i="19" s="1"/>
  <c r="T47" i="19" s="1"/>
  <c r="R48" i="19"/>
  <c r="R49" i="19"/>
  <c r="R50" i="19"/>
  <c r="Q50" i="19" s="1"/>
  <c r="S50" i="19" s="1"/>
  <c r="T50" i="19" s="1"/>
  <c r="R51" i="19"/>
  <c r="R52" i="19"/>
  <c r="Q52" i="19" s="1"/>
  <c r="S52" i="19" s="1"/>
  <c r="T52" i="19" s="1"/>
  <c r="R53" i="19"/>
  <c r="R54" i="19"/>
  <c r="R55" i="19"/>
  <c r="Q55" i="19" s="1"/>
  <c r="S55" i="19" s="1"/>
  <c r="T55" i="19" s="1"/>
  <c r="R56" i="19"/>
  <c r="R57" i="19"/>
  <c r="R58" i="19"/>
  <c r="R59" i="19"/>
  <c r="Q59" i="19" s="1"/>
  <c r="S59" i="19" s="1"/>
  <c r="T59" i="19" s="1"/>
  <c r="R60" i="19"/>
  <c r="Q60" i="19" s="1"/>
  <c r="S60" i="19" s="1"/>
  <c r="T60" i="19" s="1"/>
  <c r="R61" i="19"/>
  <c r="Q61" i="19" s="1"/>
  <c r="S61" i="19" s="1"/>
  <c r="T61" i="19" s="1"/>
  <c r="R62" i="19"/>
  <c r="R63" i="19"/>
  <c r="Q63" i="19" s="1"/>
  <c r="S63" i="19" s="1"/>
  <c r="T63" i="19" s="1"/>
  <c r="R64" i="19"/>
  <c r="Q64" i="19" s="1"/>
  <c r="S64" i="19" s="1"/>
  <c r="T64" i="19" s="1"/>
  <c r="R65" i="19"/>
  <c r="R66" i="19"/>
  <c r="Q66" i="19" s="1"/>
  <c r="S66" i="19" s="1"/>
  <c r="T66" i="19" s="1"/>
  <c r="R67" i="19"/>
  <c r="Q67" i="19" s="1"/>
  <c r="S67" i="19" s="1"/>
  <c r="T67" i="19" s="1"/>
  <c r="R68" i="19"/>
  <c r="R69" i="19"/>
  <c r="R70" i="19"/>
  <c r="R71" i="19"/>
  <c r="R72" i="19"/>
  <c r="R73" i="19"/>
  <c r="R74" i="19"/>
  <c r="R75" i="19"/>
  <c r="Q75" i="19" s="1"/>
  <c r="S75" i="19" s="1"/>
  <c r="T75" i="19" s="1"/>
  <c r="R76" i="19"/>
  <c r="Q76" i="19" s="1"/>
  <c r="S76" i="19" s="1"/>
  <c r="T76" i="19" s="1"/>
  <c r="R77" i="19"/>
  <c r="Q77" i="19" s="1"/>
  <c r="S77" i="19" s="1"/>
  <c r="T77" i="19" s="1"/>
  <c r="R78" i="19"/>
  <c r="R79" i="19"/>
  <c r="Q79" i="19" s="1"/>
  <c r="S79" i="19" s="1"/>
  <c r="T79" i="19" s="1"/>
  <c r="Q72" i="19"/>
  <c r="S72" i="19" s="1"/>
  <c r="Q44" i="19"/>
  <c r="S44" i="19" s="1"/>
  <c r="T44" i="19" s="1"/>
  <c r="U74" i="19"/>
  <c r="W74" i="19" s="1"/>
  <c r="X74" i="19" s="1"/>
  <c r="U66" i="19"/>
  <c r="W66" i="19" s="1"/>
  <c r="X66" i="19" s="1"/>
  <c r="U58" i="19"/>
  <c r="W58" i="19" s="1"/>
  <c r="X58" i="19" s="1"/>
  <c r="U50" i="19"/>
  <c r="W50" i="19" s="1"/>
  <c r="X50" i="19" s="1"/>
  <c r="U46" i="19"/>
  <c r="W46" i="19" s="1"/>
  <c r="X46" i="19" s="1"/>
  <c r="U38" i="19"/>
  <c r="W38" i="19" s="1"/>
  <c r="X38" i="19" s="1"/>
  <c r="Q51" i="19"/>
  <c r="S51" i="19" s="1"/>
  <c r="T51" i="19" s="1"/>
  <c r="Q78" i="19"/>
  <c r="S78" i="19" s="1"/>
  <c r="T78" i="19" s="1"/>
  <c r="Q74" i="19"/>
  <c r="S74" i="19" s="1"/>
  <c r="T74" i="19" s="1"/>
  <c r="Q70" i="19"/>
  <c r="S70" i="19" s="1"/>
  <c r="T70" i="19" s="1"/>
  <c r="Q62" i="19"/>
  <c r="S62" i="19" s="1"/>
  <c r="T62" i="19" s="1"/>
  <c r="Q58" i="19"/>
  <c r="S58" i="19" s="1"/>
  <c r="T58" i="19" s="1"/>
  <c r="Q54" i="19"/>
  <c r="S54" i="19" s="1"/>
  <c r="T54" i="19" s="1"/>
  <c r="Q46" i="19"/>
  <c r="S46" i="19" s="1"/>
  <c r="T46" i="19" s="1"/>
  <c r="Q42" i="19"/>
  <c r="S42" i="19" s="1"/>
  <c r="T42" i="19" s="1"/>
  <c r="Q38" i="19"/>
  <c r="S38" i="19" s="1"/>
  <c r="T38" i="19" s="1"/>
  <c r="U76" i="19"/>
  <c r="W76" i="19" s="1"/>
  <c r="X76" i="19" s="1"/>
  <c r="U72" i="19"/>
  <c r="W72" i="19" s="1"/>
  <c r="X72" i="19" s="1"/>
  <c r="U68" i="19"/>
  <c r="W68" i="19" s="1"/>
  <c r="X68" i="19" s="1"/>
  <c r="U64" i="19"/>
  <c r="W64" i="19" s="1"/>
  <c r="U60" i="19"/>
  <c r="W60" i="19" s="1"/>
  <c r="U56" i="19"/>
  <c r="W56" i="19" s="1"/>
  <c r="X56" i="19" s="1"/>
  <c r="U52" i="19"/>
  <c r="W52" i="19" s="1"/>
  <c r="X52" i="19" s="1"/>
  <c r="U48" i="19"/>
  <c r="W48" i="19" s="1"/>
  <c r="X48" i="19" s="1"/>
  <c r="U44" i="19"/>
  <c r="W44" i="19" s="1"/>
  <c r="X44" i="19" s="1"/>
  <c r="U40" i="19"/>
  <c r="W40" i="19" s="1"/>
  <c r="X40" i="19" s="1"/>
  <c r="Q68" i="19"/>
  <c r="S68" i="19" s="1"/>
  <c r="T68" i="19" s="1"/>
  <c r="Q56" i="19"/>
  <c r="S56" i="19" s="1"/>
  <c r="T56" i="19" s="1"/>
  <c r="Q48" i="19"/>
  <c r="S48" i="19" s="1"/>
  <c r="U78" i="19"/>
  <c r="W78" i="19" s="1"/>
  <c r="X78" i="19" s="1"/>
  <c r="U70" i="19"/>
  <c r="W70" i="19" s="1"/>
  <c r="X70" i="19" s="1"/>
  <c r="U62" i="19"/>
  <c r="W62" i="19" s="1"/>
  <c r="X62" i="19" s="1"/>
  <c r="U54" i="19"/>
  <c r="W54" i="19" s="1"/>
  <c r="X54" i="19" s="1"/>
  <c r="U42" i="19"/>
  <c r="W42" i="19" s="1"/>
  <c r="X42" i="19" s="1"/>
  <c r="Q71" i="19"/>
  <c r="S71" i="19" s="1"/>
  <c r="T71" i="19" s="1"/>
  <c r="Q39" i="19"/>
  <c r="S39" i="19" s="1"/>
  <c r="T39" i="19" s="1"/>
  <c r="Q73" i="19"/>
  <c r="S73" i="19" s="1"/>
  <c r="T73" i="19" s="1"/>
  <c r="Q69" i="19"/>
  <c r="S69" i="19" s="1"/>
  <c r="T69" i="19" s="1"/>
  <c r="Q65" i="19"/>
  <c r="S65" i="19" s="1"/>
  <c r="T65" i="19" s="1"/>
  <c r="Q57" i="19"/>
  <c r="S57" i="19" s="1"/>
  <c r="T57" i="19" s="1"/>
  <c r="Q53" i="19"/>
  <c r="S53" i="19" s="1"/>
  <c r="T53" i="19" s="1"/>
  <c r="Q49" i="19"/>
  <c r="S49" i="19" s="1"/>
  <c r="T49" i="19" s="1"/>
  <c r="Q41" i="19"/>
  <c r="S41" i="19" s="1"/>
  <c r="T41" i="19" s="1"/>
  <c r="Q29" i="19"/>
  <c r="S29" i="19" s="1"/>
  <c r="T29" i="19" s="1"/>
  <c r="Q36" i="19"/>
  <c r="S36" i="19" s="1"/>
  <c r="T36" i="19" s="1"/>
  <c r="Q20" i="19"/>
  <c r="S20" i="19" s="1"/>
  <c r="T20" i="19" s="1"/>
  <c r="Q12" i="19"/>
  <c r="S12" i="19" s="1"/>
  <c r="T12" i="19" s="1"/>
  <c r="U30" i="19"/>
  <c r="W30" i="19" s="1"/>
  <c r="X30" i="19" s="1"/>
  <c r="U22" i="19"/>
  <c r="W22" i="19" s="1"/>
  <c r="X22" i="19" s="1"/>
  <c r="U14" i="19"/>
  <c r="W14" i="19" s="1"/>
  <c r="X14" i="19" s="1"/>
  <c r="Q23" i="19"/>
  <c r="S23" i="19" s="1"/>
  <c r="T23" i="19" s="1"/>
  <c r="Q14" i="19"/>
  <c r="S14" i="19" s="1"/>
  <c r="T14" i="19" s="1"/>
  <c r="Q37" i="19"/>
  <c r="S37" i="19" s="1"/>
  <c r="T37" i="19" s="1"/>
  <c r="Q26" i="19"/>
  <c r="S26" i="19" s="1"/>
  <c r="T26" i="19" s="1"/>
  <c r="Q18" i="19"/>
  <c r="S18" i="19" s="1"/>
  <c r="T18" i="19" s="1"/>
  <c r="U36" i="19"/>
  <c r="W36" i="19" s="1"/>
  <c r="X36" i="19" s="1"/>
  <c r="U28" i="19"/>
  <c r="W28" i="19" s="1"/>
  <c r="X28" i="19" s="1"/>
  <c r="U20" i="19"/>
  <c r="W20" i="19" s="1"/>
  <c r="X20" i="19" s="1"/>
  <c r="U12" i="19"/>
  <c r="W12" i="19" s="1"/>
  <c r="X12" i="19" s="1"/>
  <c r="Q33" i="19"/>
  <c r="S33" i="19" s="1"/>
  <c r="T33" i="19" s="1"/>
  <c r="Q17" i="19"/>
  <c r="S17" i="19" s="1"/>
  <c r="T17" i="19" s="1"/>
  <c r="Q25" i="19"/>
  <c r="S25" i="19" s="1"/>
  <c r="T25" i="19" s="1"/>
  <c r="Q32" i="19"/>
  <c r="S32" i="19" s="1"/>
  <c r="T32" i="19" s="1"/>
  <c r="Q24" i="19"/>
  <c r="S24" i="19" s="1"/>
  <c r="Q8" i="19"/>
  <c r="S8" i="19" s="1"/>
  <c r="T8" i="19" s="1"/>
  <c r="U34" i="19"/>
  <c r="W34" i="19" s="1"/>
  <c r="X34" i="19" s="1"/>
  <c r="U26" i="19"/>
  <c r="W26" i="19" s="1"/>
  <c r="X26" i="19" s="1"/>
  <c r="U18" i="19"/>
  <c r="W18" i="19" s="1"/>
  <c r="X18" i="19" s="1"/>
  <c r="U10" i="19"/>
  <c r="W10" i="19" s="1"/>
  <c r="X10" i="19" s="1"/>
  <c r="Q31" i="19"/>
  <c r="S31" i="19" s="1"/>
  <c r="T31" i="19" s="1"/>
  <c r="Q7" i="19"/>
  <c r="S7" i="19" s="1"/>
  <c r="T7" i="19" s="1"/>
  <c r="U32" i="19"/>
  <c r="W32" i="19" s="1"/>
  <c r="X32" i="19" s="1"/>
  <c r="U24" i="19"/>
  <c r="W24" i="19" s="1"/>
  <c r="X24" i="19" s="1"/>
  <c r="U16" i="19"/>
  <c r="W16" i="19" s="1"/>
  <c r="X16" i="19" s="1"/>
  <c r="U8" i="19"/>
  <c r="W8" i="19" s="1"/>
  <c r="X8" i="19" s="1"/>
  <c r="Q30" i="19"/>
  <c r="S30" i="19" s="1"/>
  <c r="T30" i="19" s="1"/>
  <c r="AC7" i="19"/>
  <c r="AE7" i="19"/>
  <c r="AC6" i="19"/>
  <c r="AC50" i="19"/>
  <c r="AE50" i="19"/>
  <c r="AC24" i="19"/>
  <c r="AC72" i="19"/>
  <c r="AE72" i="19"/>
  <c r="AC44" i="19"/>
  <c r="AC18" i="19"/>
  <c r="AE18" i="19"/>
  <c r="AC66" i="19"/>
  <c r="AE66" i="19" s="1"/>
  <c r="AC40" i="19"/>
  <c r="AC8" i="19"/>
  <c r="AC60" i="19"/>
  <c r="AE60" i="19"/>
  <c r="AC28" i="19"/>
  <c r="AC76" i="19"/>
  <c r="AC56" i="19"/>
  <c r="AE56" i="19" s="1"/>
  <c r="AC34" i="19"/>
  <c r="AC12" i="19"/>
  <c r="AE12" i="19" s="1"/>
  <c r="AC74" i="19"/>
  <c r="AE74" i="19"/>
  <c r="AC64" i="19"/>
  <c r="AC54" i="19"/>
  <c r="AE54" i="19"/>
  <c r="AC42" i="19"/>
  <c r="AE42" i="19" s="1"/>
  <c r="AC32" i="19"/>
  <c r="AC22" i="19"/>
  <c r="AC10" i="19"/>
  <c r="AE10" i="19"/>
  <c r="AC70" i="19"/>
  <c r="AC58" i="19"/>
  <c r="AC48" i="19"/>
  <c r="AE48" i="19" s="1"/>
  <c r="AC38" i="19"/>
  <c r="AE38" i="19"/>
  <c r="AC26" i="19"/>
  <c r="AE26" i="19" s="1"/>
  <c r="AC16" i="19"/>
  <c r="AC68" i="19"/>
  <c r="AE68" i="19"/>
  <c r="AC52" i="19"/>
  <c r="AC36" i="19"/>
  <c r="AE36" i="19" s="1"/>
  <c r="AC20" i="19"/>
  <c r="AC78" i="19"/>
  <c r="AE78" i="19"/>
  <c r="AC62" i="19"/>
  <c r="AE62" i="19" s="1"/>
  <c r="AC46" i="19"/>
  <c r="AC30" i="19"/>
  <c r="AE30" i="19" s="1"/>
  <c r="AC14" i="19"/>
  <c r="AE14" i="19"/>
  <c r="AC79" i="19"/>
  <c r="AE79" i="19" s="1"/>
  <c r="AC77" i="19"/>
  <c r="AE77" i="19" s="1"/>
  <c r="AC75" i="19"/>
  <c r="AE75" i="19"/>
  <c r="AC73" i="19"/>
  <c r="AE73" i="19" s="1"/>
  <c r="AC71" i="19"/>
  <c r="AE71" i="19" s="1"/>
  <c r="AC69" i="19"/>
  <c r="AE69" i="19"/>
  <c r="AC67" i="19"/>
  <c r="AE67" i="19" s="1"/>
  <c r="AC65" i="19"/>
  <c r="AE65" i="19" s="1"/>
  <c r="AC63" i="19"/>
  <c r="AE63" i="19"/>
  <c r="AC61" i="19"/>
  <c r="AE61" i="19" s="1"/>
  <c r="AC59" i="19"/>
  <c r="AE59" i="19" s="1"/>
  <c r="AC57" i="19"/>
  <c r="AE57" i="19"/>
  <c r="AC55" i="19"/>
  <c r="AE55" i="19" s="1"/>
  <c r="AC53" i="19"/>
  <c r="AE53" i="19" s="1"/>
  <c r="AC51" i="19"/>
  <c r="AE51" i="19"/>
  <c r="AC49" i="19"/>
  <c r="AE49" i="19" s="1"/>
  <c r="AC47" i="19"/>
  <c r="AE47" i="19" s="1"/>
  <c r="AC45" i="19"/>
  <c r="AE45" i="19"/>
  <c r="AC43" i="19"/>
  <c r="AE43" i="19" s="1"/>
  <c r="AC41" i="19"/>
  <c r="AE41" i="19" s="1"/>
  <c r="AC39" i="19"/>
  <c r="AE39" i="19"/>
  <c r="AC37" i="19"/>
  <c r="AE37" i="19" s="1"/>
  <c r="AC35" i="19"/>
  <c r="AE35" i="19" s="1"/>
  <c r="AC33" i="19"/>
  <c r="AE33" i="19"/>
  <c r="AC31" i="19"/>
  <c r="AE31" i="19" s="1"/>
  <c r="AC29" i="19"/>
  <c r="AE29" i="19" s="1"/>
  <c r="AC27" i="19"/>
  <c r="AE27" i="19"/>
  <c r="AC25" i="19"/>
  <c r="AE25" i="19" s="1"/>
  <c r="AC23" i="19"/>
  <c r="AE23" i="19" s="1"/>
  <c r="AC21" i="19"/>
  <c r="AE21" i="19"/>
  <c r="AC19" i="19"/>
  <c r="AE19" i="19" s="1"/>
  <c r="AC17" i="19"/>
  <c r="AE17" i="19" s="1"/>
  <c r="AC15" i="19"/>
  <c r="AE15" i="19"/>
  <c r="AC13" i="19"/>
  <c r="AE13" i="19" s="1"/>
  <c r="AC11" i="19"/>
  <c r="AE11" i="19" s="1"/>
  <c r="AC9" i="19"/>
  <c r="AE9" i="19"/>
  <c r="Z72" i="19"/>
  <c r="Z54" i="19"/>
  <c r="AB54" i="19"/>
  <c r="Z24" i="19"/>
  <c r="Z71" i="19"/>
  <c r="AB71" i="19"/>
  <c r="Z58" i="19"/>
  <c r="AB58" i="19"/>
  <c r="Z38" i="19"/>
  <c r="AB38" i="19" s="1"/>
  <c r="Z60" i="19"/>
  <c r="Z73" i="19"/>
  <c r="AB73" i="19" s="1"/>
  <c r="Z50" i="19"/>
  <c r="AB50" i="19"/>
  <c r="Z47" i="19"/>
  <c r="AB47" i="19" s="1"/>
  <c r="Z10" i="19"/>
  <c r="Z36" i="19"/>
  <c r="AB36" i="19"/>
  <c r="Z32" i="19"/>
  <c r="AB32" i="19" s="1"/>
  <c r="Z66" i="19"/>
  <c r="AB66" i="19"/>
  <c r="Z25" i="19"/>
  <c r="AB25" i="19"/>
  <c r="Z34" i="19"/>
  <c r="Z26" i="19"/>
  <c r="AB26" i="19" s="1"/>
  <c r="Z31" i="19"/>
  <c r="AB31" i="19" s="1"/>
  <c r="Z44" i="19"/>
  <c r="AB44" i="19"/>
  <c r="Z23" i="19"/>
  <c r="AB23" i="19" s="1"/>
  <c r="Z75" i="19"/>
  <c r="Z45" i="19"/>
  <c r="Z12" i="19"/>
  <c r="AB12" i="19"/>
  <c r="Z79" i="19"/>
  <c r="AB79" i="19"/>
  <c r="Z18" i="19"/>
  <c r="AB18" i="19" s="1"/>
  <c r="Z43" i="19"/>
  <c r="AB43" i="19"/>
  <c r="Z62" i="19"/>
  <c r="AB62" i="19"/>
  <c r="Z8" i="19"/>
  <c r="AB8" i="19" s="1"/>
  <c r="Z6" i="19"/>
  <c r="AB6" i="19"/>
  <c r="Z40" i="19"/>
  <c r="Z77" i="19"/>
  <c r="AB77" i="19"/>
  <c r="Z67" i="19"/>
  <c r="AB67" i="19"/>
  <c r="Z41" i="19"/>
  <c r="AB41" i="19" s="1"/>
  <c r="Z70" i="19"/>
  <c r="Z39" i="19"/>
  <c r="AB39" i="19" s="1"/>
  <c r="Z55" i="19"/>
  <c r="AB55" i="19"/>
  <c r="Z7" i="19"/>
  <c r="AB7" i="19"/>
  <c r="Z19" i="19"/>
  <c r="AB19" i="19" s="1"/>
  <c r="Z28" i="19"/>
  <c r="Z68" i="19"/>
  <c r="AB68" i="19" s="1"/>
  <c r="Z33" i="19"/>
  <c r="AB33" i="19"/>
  <c r="Z21" i="19"/>
  <c r="Z61" i="19"/>
  <c r="AB61" i="19"/>
  <c r="Z56" i="19"/>
  <c r="AB56" i="19"/>
  <c r="Z35" i="19"/>
  <c r="AB35" i="19" s="1"/>
  <c r="Z13" i="19"/>
  <c r="AB13" i="19"/>
  <c r="Z78" i="19"/>
  <c r="AB78" i="19"/>
  <c r="Z37" i="19"/>
  <c r="AB37" i="19" s="1"/>
  <c r="Z76" i="19"/>
  <c r="Z46" i="19"/>
  <c r="Z30" i="19"/>
  <c r="AB30" i="19"/>
  <c r="Z52" i="19"/>
  <c r="Z20" i="19"/>
  <c r="AB20" i="19"/>
  <c r="Z15" i="19"/>
  <c r="Z64" i="19"/>
  <c r="Z9" i="19"/>
  <c r="AB9" i="19"/>
  <c r="Z16" i="19"/>
  <c r="Z27" i="19"/>
  <c r="Z22" i="19"/>
  <c r="Z59" i="19"/>
  <c r="AB59" i="19"/>
  <c r="Z69" i="19"/>
  <c r="Z57" i="19"/>
  <c r="AB57" i="19"/>
  <c r="Z42" i="19"/>
  <c r="AB42" i="19" s="1"/>
  <c r="Z63" i="19"/>
  <c r="Z51" i="19"/>
  <c r="AB51" i="19" s="1"/>
  <c r="Z74" i="19"/>
  <c r="AB74" i="19"/>
  <c r="Z14" i="19"/>
  <c r="AB14" i="19"/>
  <c r="Z29" i="19"/>
  <c r="AB29" i="19" s="1"/>
  <c r="Z17" i="19"/>
  <c r="AB17" i="19"/>
  <c r="Z53" i="19"/>
  <c r="AB53" i="19"/>
  <c r="Z49" i="19"/>
  <c r="AB49" i="19" s="1"/>
  <c r="Z65" i="19"/>
  <c r="AB65" i="19"/>
  <c r="Z48" i="19"/>
  <c r="AB48" i="19"/>
  <c r="Z11" i="19"/>
  <c r="AB11" i="19" s="1"/>
  <c r="AE6" i="19" l="1"/>
  <c r="AE76" i="19"/>
  <c r="AE70" i="19"/>
  <c r="AE64" i="19"/>
  <c r="AE58" i="19"/>
  <c r="AE52" i="19"/>
  <c r="AE46" i="19"/>
  <c r="AE40" i="19"/>
  <c r="AE34" i="19"/>
  <c r="AE28" i="19"/>
  <c r="AE22" i="19"/>
  <c r="AE16" i="19"/>
  <c r="AE24" i="19"/>
  <c r="AB76" i="19"/>
  <c r="AB52" i="19"/>
  <c r="AB46" i="19"/>
  <c r="AB34" i="19"/>
  <c r="AB28" i="19"/>
  <c r="AB22" i="19"/>
  <c r="AB16" i="19"/>
  <c r="AB10" i="19"/>
  <c r="AB15" i="19"/>
  <c r="AB72" i="19"/>
  <c r="AB60" i="19"/>
  <c r="AB24" i="19"/>
  <c r="AB27" i="19"/>
  <c r="T72" i="19"/>
  <c r="T48" i="19"/>
  <c r="X64" i="19"/>
  <c r="T24" i="19"/>
  <c r="X60" i="19"/>
</calcChain>
</file>

<file path=xl/sharedStrings.xml><?xml version="1.0" encoding="utf-8"?>
<sst xmlns="http://schemas.openxmlformats.org/spreadsheetml/2006/main" count="415" uniqueCount="176">
  <si>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</si>
  <si>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</si>
  <si>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</si>
  <si>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</si>
  <si>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</si>
  <si>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</si>
  <si>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</si>
  <si>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</si>
  <si>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</si>
  <si>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</si>
  <si>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</si>
  <si>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</si>
  <si>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</si>
  <si>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</si>
  <si>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</si>
  <si>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</si>
  <si>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</si>
  <si>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</si>
  <si>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</si>
  <si>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</si>
  <si>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</si>
  <si>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</si>
  <si>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</si>
  <si>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</si>
  <si>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</si>
  <si>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</si>
  <si>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</si>
  <si>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</si>
  <si>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</si>
  <si>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</si>
  <si>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</si>
  <si>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</si>
  <si>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</si>
  <si>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</si>
  <si>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</si>
  <si>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</si>
  <si>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</si>
  <si>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</si>
  <si>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</si>
  <si>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</si>
  <si>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</si>
  <si>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</si>
  <si>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</si>
  <si>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</si>
  <si>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</si>
  <si>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</si>
  <si>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</si>
  <si>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</si>
  <si>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</si>
  <si>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</si>
  <si>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</si>
  <si>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</si>
  <si>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</si>
  <si>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</si>
  <si>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</si>
  <si>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</si>
  <si>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</si>
  <si>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</si>
  <si>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</si>
  <si>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</si>
  <si>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</si>
  <si>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</si>
  <si>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</si>
  <si>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</si>
  <si>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</si>
  <si>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</si>
  <si>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</si>
  <si>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</si>
  <si>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</si>
  <si>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</si>
  <si>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</si>
  <si>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</si>
  <si>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</si>
  <si>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</si>
  <si>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</si>
  <si>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</si>
  <si>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</si>
  <si>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</si>
  <si>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</si>
  <si>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</si>
  <si>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</si>
  <si>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</si>
  <si>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</si>
  <si>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</si>
  <si>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</si>
  <si>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</si>
  <si>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</si>
  <si>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</si>
  <si>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</si>
  <si>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</si>
  <si>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</si>
  <si>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</si>
  <si>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</si>
  <si>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</si>
  <si>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</si>
  <si>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</si>
  <si>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</si>
  <si>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</si>
  <si>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</si>
  <si>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</si>
  <si>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</si>
  <si>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</si>
  <si>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</si>
  <si>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</si>
  <si>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</si>
  <si>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</si>
  <si>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</si>
  <si>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</si>
  <si>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</si>
  <si>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</si>
  <si>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</si>
  <si>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</si>
  <si>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</si>
  <si>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</si>
  <si>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</si>
  <si>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</si>
  <si>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</si>
  <si>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</si>
  <si>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</si>
  <si>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以下</t>
    <rPh sb="0" eb="2">
      <t>イカ</t>
    </rPh>
    <phoneticPr fontId="5"/>
  </si>
  <si>
    <t>未満</t>
    <rPh sb="0" eb="2">
      <t>ミマン</t>
    </rPh>
    <phoneticPr fontId="5"/>
  </si>
  <si>
    <t>※Eのうち通知対象のジェネリック医薬品範囲…歯科の電子レセプトにおける通知対象のジェネリック医薬品の定義が設定されていないため、｢-｣としている。</t>
    <rPh sb="22" eb="24">
      <t>シカ</t>
    </rPh>
    <rPh sb="25" eb="27">
      <t>デンシ</t>
    </rPh>
    <rPh sb="35" eb="39">
      <t>ツウチタイショウ</t>
    </rPh>
    <rPh sb="46" eb="49">
      <t>イヤクヒン</t>
    </rPh>
    <rPh sb="50" eb="52">
      <t>テイギ</t>
    </rPh>
    <rPh sb="53" eb="55">
      <t>セッテイ</t>
    </rPh>
    <phoneticPr fontId="3"/>
  </si>
  <si>
    <t>※Eのうち通知対象外のジェネリック医薬品範囲…歯科の電子レセプトにおける通知対象外のジェネリック医薬品の定義が設定されていないため、｢-｣としている。</t>
    <rPh sb="9" eb="10">
      <t>ガイ</t>
    </rPh>
    <rPh sb="40" eb="41">
      <t>ガイ</t>
    </rPh>
    <phoneticPr fontId="3"/>
  </si>
  <si>
    <t>※先発品のうち削減可能額…削減可能金額の算出に必要な、歯科の電子レセプトにおける通知対象のジェネリック医薬品の定義が設定されていないため、｢-｣としている。</t>
    <rPh sb="13" eb="17">
      <t>サクゲンカノウ</t>
    </rPh>
    <rPh sb="17" eb="19">
      <t>キンガク</t>
    </rPh>
    <rPh sb="20" eb="22">
      <t>サンシュツ</t>
    </rPh>
    <rPh sb="23" eb="25">
      <t>ヒツヨウ</t>
    </rPh>
    <phoneticPr fontId="3"/>
  </si>
  <si>
    <t>-</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</si>
  <si>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</si>
  <si>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</si>
  <si>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</si>
  <si>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</si>
  <si>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</si>
  <si>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</si>
  <si>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</si>
  <si>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</si>
  <si>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</si>
  <si>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男女計(円)</t>
    <rPh sb="0" eb="3">
      <t>ダ</t>
    </rPh>
    <phoneticPr fontId="3"/>
  </si>
  <si>
    <t>Eのうち通知対象外のジェネリック医薬品範囲</t>
    <phoneticPr fontId="3"/>
  </si>
  <si>
    <t>Eのうち通知対象のジェネリック医薬品範囲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</si>
  <si>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</si>
  <si>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</si>
  <si>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</si>
  <si>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</si>
  <si>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先発品のうち削減可能額</t>
    <phoneticPr fontId="3"/>
  </si>
  <si>
    <t>歯科 ジェネリック医薬品普及率(金額ベース)</t>
    <rPh sb="0" eb="2">
      <t>シカ</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</si>
  <si>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</si>
  <si>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</si>
  <si>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歯科 ジェネリック医薬品普及率(数量ベース)</t>
    <rPh sb="0" eb="2">
      <t>シカ</t>
    </rPh>
    <rPh sb="12" eb="14">
      <t>フキュウ</t>
    </rPh>
    <rPh sb="14" eb="15">
      <t>リツ</t>
    </rPh>
    <rPh sb="16" eb="18">
      <t>スウリョウ</t>
    </rPh>
    <phoneticPr fontId="3"/>
  </si>
  <si>
    <t>歯科 ジェネリック医薬品普及率</t>
    <rPh sb="12" eb="14">
      <t>フキュウ</t>
    </rPh>
    <rPh sb="14" eb="15">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</si>
  <si>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</si>
  <si>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</si>
  <si>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</si>
  <si>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</si>
  <si>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</si>
  <si>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Eのうち通知対象のジェネリック医薬品範囲※</t>
    <phoneticPr fontId="3"/>
  </si>
  <si>
    <t>Eのうち通知対象外のジェネリック医薬品範囲※</t>
    <phoneticPr fontId="3"/>
  </si>
  <si>
    <t>先発品のうち削減可能額※</t>
    <phoneticPr fontId="3"/>
  </si>
  <si>
    <t>Eのうち通知対象のジェネリック医薬品切替可能数量※</t>
    <phoneticPr fontId="3"/>
  </si>
  <si>
    <t>Eのうち通知対象外のジェネリック医薬品切替可能数量※</t>
    <phoneticPr fontId="3"/>
  </si>
  <si>
    <t>-</t>
  </si>
  <si>
    <t>R3年度市区町村別数値</t>
    <phoneticPr fontId="3"/>
  </si>
  <si>
    <t>R4年度</t>
    <phoneticPr fontId="3"/>
  </si>
  <si>
    <t>R3年度</t>
    <phoneticPr fontId="3"/>
  </si>
  <si>
    <t>データ化範囲(分析対象)…歯科の電子レセプト。対象診療年月は令和4年4月～令和5年3月診療分(12カ月分)。</t>
    <phoneticPr fontId="3"/>
  </si>
  <si>
    <t>年齢基準日…令和5年3月31日時点。</t>
    <phoneticPr fontId="3"/>
  </si>
  <si>
    <t>令和5年3月時点(直近1カ月)</t>
    <phoneticPr fontId="3"/>
  </si>
  <si>
    <t>令和4年度</t>
    <phoneticPr fontId="3"/>
  </si>
  <si>
    <t>令和4年度普及率 金額ベース</t>
    <phoneticPr fontId="3"/>
  </si>
  <si>
    <t>令和4年度普及率 数量ベース</t>
    <phoneticPr fontId="3"/>
  </si>
  <si>
    <t>歯科 令和4年度ジェネリック医薬品普及率(金額ベース)</t>
    <phoneticPr fontId="3"/>
  </si>
  <si>
    <t>歯科 令和4年度ジェネリック医薬品普及率(数量ベース)</t>
    <phoneticPr fontId="3"/>
  </si>
  <si>
    <t>前年度との差分(令和4年度普及率 金額ベース)</t>
    <phoneticPr fontId="3"/>
  </si>
  <si>
    <t>前年度との差分(令和4年度普及率 数量ベース)</t>
    <phoneticPr fontId="3"/>
  </si>
  <si>
    <t>前年度との差分(歯科 令和4年度ジェネリック医薬品普及率(金額ベース))</t>
    <phoneticPr fontId="3"/>
  </si>
  <si>
    <t>前年度との差分(歯科 令和4年度ジェネリック医薬品普及率(数量ベース))</t>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</si>
  <si>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</si>
  <si>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phoneticPr fontId="3"/>
  </si>
  <si>
    <t>以上</t>
    <rPh sb="0" eb="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</si>
</sst>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49">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7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right style="thin">
        <color rgb="FFA6A6A6"/>
      </right>
      <top style="thin">
        <color rgb="FFA6A6A6"/>
      </top>
      <bottom/>
      <diagonal/>
    </border>
    <border>
      <left style="thin">
        <color rgb="FFA6A6A6"/>
      </left>
      <right/>
      <top/>
      <bottom style="thin">
        <color rgb="FFA6A6A6"/>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6" fillId="3" borderId="0" applyNumberFormat="0" applyBorder="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4"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3" fillId="0" borderId="0"/>
    <xf numFmtId="0" fontId="1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8" fillId="0" borderId="0">
      <alignment vertical="center"/>
    </xf>
  </cellStyleXfs>
  <cellXfs count="221">
    <xf numFmtId="0" fontId="0" fillId="0" borderId="0" xfId="0">
      <alignment vertical="center"/>
    </xf>
    <xf numFmtId="0" fontId="36" fillId="0" borderId="0" xfId="0" applyFont="1">
      <alignment vertical="center"/>
    </xf>
    <xf numFmtId="0" fontId="38" fillId="0" borderId="0" xfId="1337" applyFont="1" applyBorder="1">
      <alignment vertical="center"/>
    </xf>
    <xf numFmtId="0" fontId="38" fillId="0" borderId="0" xfId="1337" applyFont="1" applyAlignment="1">
      <alignment vertical="center"/>
    </xf>
    <xf numFmtId="0" fontId="38" fillId="0" borderId="0" xfId="1337" applyFont="1">
      <alignment vertical="center"/>
    </xf>
    <xf numFmtId="0" fontId="40" fillId="0" borderId="0" xfId="1" applyNumberFormat="1" applyFont="1" applyFill="1" applyBorder="1" applyAlignment="1">
      <alignment vertical="center"/>
    </xf>
    <xf numFmtId="0" fontId="39" fillId="0" borderId="0" xfId="1337" applyFont="1" applyBorder="1" applyAlignment="1"/>
    <xf numFmtId="0" fontId="41" fillId="0" borderId="0" xfId="1337" applyFont="1">
      <alignment vertical="center"/>
    </xf>
    <xf numFmtId="0" fontId="43" fillId="0" borderId="0" xfId="1337" applyFont="1" applyFill="1" applyAlignment="1"/>
    <xf numFmtId="0" fontId="43" fillId="0" borderId="0" xfId="1337" applyFont="1">
      <alignment vertical="center"/>
    </xf>
    <xf numFmtId="0" fontId="41" fillId="0" borderId="0" xfId="1337" applyFont="1" applyBorder="1">
      <alignment vertical="center"/>
    </xf>
    <xf numFmtId="0" fontId="43" fillId="0" borderId="0" xfId="1337" applyFont="1" applyBorder="1">
      <alignment vertical="center"/>
    </xf>
    <xf numFmtId="0" fontId="44" fillId="0" borderId="0" xfId="1337" applyFont="1" applyBorder="1" applyAlignment="1">
      <alignment horizontal="left" vertical="center"/>
    </xf>
    <xf numFmtId="0" fontId="39" fillId="0" borderId="0" xfId="1337" applyFont="1" applyBorder="1" applyAlignment="1">
      <alignment horizontal="center" vertical="center"/>
    </xf>
    <xf numFmtId="0" fontId="39" fillId="0" borderId="0" xfId="1337" applyFont="1" applyBorder="1" applyAlignment="1">
      <alignment vertical="center"/>
    </xf>
    <xf numFmtId="0" fontId="39" fillId="0" borderId="0" xfId="1337" applyFont="1" applyBorder="1" applyAlignment="1">
      <alignment horizontal="center"/>
    </xf>
    <xf numFmtId="0" fontId="38" fillId="0" borderId="0" xfId="0" applyNumberFormat="1" applyFont="1" applyAlignment="1">
      <alignment vertical="center"/>
    </xf>
    <xf numFmtId="0" fontId="38" fillId="0" borderId="0" xfId="0" applyFont="1" applyAlignment="1">
      <alignment vertical="center"/>
    </xf>
    <xf numFmtId="0" fontId="38" fillId="0" borderId="0" xfId="0" applyFont="1">
      <alignment vertical="center"/>
    </xf>
    <xf numFmtId="0" fontId="38" fillId="0" borderId="0" xfId="1338" applyFont="1">
      <alignment vertical="center"/>
    </xf>
    <xf numFmtId="0" fontId="41" fillId="0" borderId="0" xfId="1338" applyFont="1">
      <alignment vertical="center"/>
    </xf>
    <xf numFmtId="0" fontId="38" fillId="0" borderId="0" xfId="1338" applyFont="1" applyBorder="1">
      <alignment vertical="center"/>
    </xf>
    <xf numFmtId="0" fontId="38" fillId="0" borderId="0" xfId="1338" applyFont="1" applyAlignment="1">
      <alignment vertical="center"/>
    </xf>
    <xf numFmtId="0" fontId="45" fillId="0" borderId="0" xfId="1338" applyFont="1">
      <alignment vertical="center"/>
    </xf>
    <xf numFmtId="0" fontId="45" fillId="0" borderId="0" xfId="1338" applyFont="1" applyAlignment="1">
      <alignment vertical="center"/>
    </xf>
    <xf numFmtId="0" fontId="41" fillId="0" borderId="0" xfId="1338" applyFont="1" applyBorder="1">
      <alignment vertical="center"/>
    </xf>
    <xf numFmtId="0" fontId="42" fillId="0" borderId="0" xfId="1328" applyFont="1" applyBorder="1" applyAlignment="1">
      <alignment horizontal="center" vertical="center"/>
    </xf>
    <xf numFmtId="0" fontId="42" fillId="0" borderId="0" xfId="1328" applyFont="1" applyBorder="1" applyAlignment="1">
      <alignment vertical="center"/>
    </xf>
    <xf numFmtId="0" fontId="41" fillId="0" borderId="0" xfId="1328" applyFont="1">
      <alignment vertical="center"/>
    </xf>
    <xf numFmtId="0" fontId="42" fillId="0" borderId="0" xfId="1328" applyFont="1" applyBorder="1" applyAlignment="1">
      <alignment horizontal="left" vertical="center"/>
    </xf>
    <xf numFmtId="0" fontId="46" fillId="0" borderId="0" xfId="1" applyNumberFormat="1" applyFont="1" applyFill="1" applyBorder="1" applyAlignment="1">
      <alignment vertical="center"/>
    </xf>
    <xf numFmtId="0" fontId="38" fillId="0" borderId="0" xfId="0" applyFont="1" applyBorder="1">
      <alignment vertical="center"/>
    </xf>
    <xf numFmtId="178" fontId="36" fillId="0" borderId="21" xfId="0" applyNumberFormat="1" applyFont="1" applyFill="1" applyBorder="1" applyAlignment="1">
      <alignment horizontal="right" vertical="center" shrinkToFit="1"/>
    </xf>
    <xf numFmtId="178" fontId="36" fillId="0" borderId="6" xfId="0" applyNumberFormat="1" applyFont="1" applyFill="1" applyBorder="1" applyAlignment="1">
      <alignment horizontal="right" vertical="center" shrinkToFit="1"/>
    </xf>
    <xf numFmtId="0" fontId="47" fillId="0" borderId="0" xfId="1552" applyFont="1">
      <alignment vertical="center"/>
    </xf>
    <xf numFmtId="0" fontId="47" fillId="0" borderId="0" xfId="1337" applyFont="1" applyAlignment="1">
      <alignment vertical="center"/>
    </xf>
    <xf numFmtId="0" fontId="39" fillId="0" borderId="0" xfId="1337" applyNumberFormat="1" applyFont="1" applyFill="1" applyBorder="1" applyAlignment="1">
      <alignment vertical="center"/>
    </xf>
    <xf numFmtId="0" fontId="47" fillId="0" borderId="0" xfId="1338" applyFont="1" applyAlignment="1">
      <alignment vertical="center"/>
    </xf>
    <xf numFmtId="0" fontId="46" fillId="0" borderId="0" xfId="1338" applyFont="1" applyAlignment="1">
      <alignment vertical="center"/>
    </xf>
    <xf numFmtId="0" fontId="37" fillId="28" borderId="37" xfId="1" applyNumberFormat="1" applyFont="1" applyFill="1" applyBorder="1" applyAlignment="1">
      <alignment horizontal="center" vertical="center" shrinkToFit="1"/>
    </xf>
    <xf numFmtId="0" fontId="37" fillId="0" borderId="18" xfId="1337" applyFont="1" applyFill="1" applyBorder="1" applyAlignment="1">
      <alignment horizontal="center" vertical="center" shrinkToFit="1"/>
    </xf>
    <xf numFmtId="178" fontId="37" fillId="0" borderId="41" xfId="706" applyNumberFormat="1" applyFont="1" applyFill="1" applyBorder="1" applyAlignment="1">
      <alignment horizontal="right" vertical="center" shrinkToFit="1"/>
    </xf>
    <xf numFmtId="0" fontId="37" fillId="0" borderId="18" xfId="1337" applyFont="1" applyBorder="1" applyAlignment="1">
      <alignment horizontal="center" vertical="center" shrinkToFit="1"/>
    </xf>
    <xf numFmtId="0" fontId="37" fillId="0" borderId="3" xfId="1337" applyFont="1" applyBorder="1" applyAlignment="1">
      <alignment horizontal="center" vertical="center" shrinkToFit="1"/>
    </xf>
    <xf numFmtId="0" fontId="37" fillId="0" borderId="4" xfId="1337" applyFont="1" applyBorder="1" applyAlignment="1">
      <alignment horizontal="center" vertical="center" shrinkToFit="1"/>
    </xf>
    <xf numFmtId="0" fontId="37" fillId="0" borderId="44" xfId="1337" applyFont="1" applyBorder="1" applyAlignment="1">
      <alignment horizontal="center" vertical="center" shrinkToFit="1"/>
    </xf>
    <xf numFmtId="0" fontId="37" fillId="0" borderId="50" xfId="1337" applyFont="1" applyBorder="1" applyAlignment="1">
      <alignment horizontal="center" vertical="center" shrinkToFit="1"/>
    </xf>
    <xf numFmtId="38" fontId="37" fillId="0" borderId="57" xfId="853" applyFont="1" applyFill="1" applyBorder="1" applyAlignment="1">
      <alignment horizontal="right" vertical="center" shrinkToFit="1"/>
    </xf>
    <xf numFmtId="178" fontId="37" fillId="0" borderId="58" xfId="704" applyNumberFormat="1" applyFont="1" applyBorder="1" applyAlignment="1">
      <alignment horizontal="right" vertical="center" shrinkToFit="1"/>
    </xf>
    <xf numFmtId="178" fontId="37" fillId="0" borderId="59" xfId="1337" applyNumberFormat="1" applyFont="1" applyBorder="1" applyAlignment="1">
      <alignment horizontal="right" vertical="center" shrinkToFit="1"/>
    </xf>
    <xf numFmtId="0" fontId="37" fillId="0" borderId="18" xfId="1338" applyFont="1" applyFill="1" applyBorder="1" applyAlignment="1">
      <alignment horizontal="center" vertical="center" shrinkToFit="1"/>
    </xf>
    <xf numFmtId="0" fontId="37" fillId="0" borderId="18" xfId="1338" applyFont="1" applyBorder="1" applyAlignment="1">
      <alignment horizontal="center" vertical="center" shrinkToFit="1"/>
    </xf>
    <xf numFmtId="0" fontId="37" fillId="0" borderId="39" xfId="1338" applyFont="1" applyBorder="1" applyAlignment="1">
      <alignment horizontal="center" vertical="center" shrinkToFit="1"/>
    </xf>
    <xf numFmtId="0" fontId="37" fillId="0" borderId="4" xfId="1338" applyFont="1" applyBorder="1" applyAlignment="1">
      <alignment horizontal="center" vertical="center" shrinkToFit="1"/>
    </xf>
    <xf numFmtId="0" fontId="37" fillId="0" borderId="3" xfId="1338" applyFont="1" applyBorder="1" applyAlignment="1">
      <alignment horizontal="center" vertical="center" shrinkToFit="1"/>
    </xf>
    <xf numFmtId="0" fontId="37" fillId="0" borderId="44" xfId="1338" applyFont="1" applyBorder="1" applyAlignment="1">
      <alignment horizontal="center" vertical="center" shrinkToFit="1"/>
    </xf>
    <xf numFmtId="0" fontId="37" fillId="0" borderId="50" xfId="1338" applyFont="1" applyBorder="1" applyAlignment="1">
      <alignment horizontal="center" vertical="center" shrinkToFit="1"/>
    </xf>
    <xf numFmtId="178" fontId="37" fillId="0" borderId="59" xfId="706" applyNumberFormat="1" applyFont="1" applyFill="1" applyBorder="1" applyAlignment="1">
      <alignment horizontal="right" vertical="center" shrinkToFit="1"/>
    </xf>
    <xf numFmtId="0" fontId="36" fillId="0" borderId="25" xfId="0" applyFont="1" applyFill="1" applyBorder="1" applyAlignment="1">
      <alignment vertical="center" wrapText="1"/>
    </xf>
    <xf numFmtId="178" fontId="36" fillId="0" borderId="0" xfId="0" applyNumberFormat="1" applyFont="1" applyFill="1" applyBorder="1">
      <alignment vertical="center"/>
    </xf>
    <xf numFmtId="0" fontId="36" fillId="0" borderId="3" xfId="0" applyFont="1" applyFill="1" applyBorder="1">
      <alignment vertical="center"/>
    </xf>
    <xf numFmtId="0" fontId="36" fillId="0" borderId="3" xfId="1386" applyFont="1" applyFill="1" applyBorder="1" applyAlignment="1">
      <alignment vertical="center"/>
    </xf>
    <xf numFmtId="0" fontId="38" fillId="0" borderId="0" xfId="0" applyFont="1" applyFill="1">
      <alignment vertical="center"/>
    </xf>
    <xf numFmtId="0" fontId="38" fillId="0" borderId="61" xfId="0" applyFont="1" applyBorder="1">
      <alignment vertical="center"/>
    </xf>
    <xf numFmtId="0" fontId="38" fillId="0" borderId="62" xfId="0" applyFont="1" applyBorder="1">
      <alignment vertical="center"/>
    </xf>
    <xf numFmtId="0" fontId="38" fillId="0" borderId="63" xfId="0" applyFont="1" applyBorder="1">
      <alignment vertical="center"/>
    </xf>
    <xf numFmtId="0" fontId="38" fillId="0" borderId="64" xfId="0" applyFont="1" applyBorder="1">
      <alignment vertical="center"/>
    </xf>
    <xf numFmtId="0" fontId="38" fillId="29" borderId="3" xfId="0" applyFont="1" applyFill="1" applyBorder="1">
      <alignment vertical="center"/>
    </xf>
    <xf numFmtId="178" fontId="38" fillId="0" borderId="0" xfId="1594" applyNumberFormat="1" applyFont="1" applyBorder="1">
      <alignment vertical="center"/>
    </xf>
    <xf numFmtId="0" fontId="38" fillId="0" borderId="0" xfId="0" applyFont="1" applyBorder="1" applyAlignment="1">
      <alignment vertical="center"/>
    </xf>
    <xf numFmtId="178" fontId="38" fillId="0" borderId="0" xfId="1594" applyNumberFormat="1" applyFont="1" applyBorder="1" applyAlignment="1">
      <alignment vertical="center"/>
    </xf>
    <xf numFmtId="0" fontId="38" fillId="0" borderId="65" xfId="0" applyFont="1" applyBorder="1" applyAlignment="1">
      <alignment vertical="center"/>
    </xf>
    <xf numFmtId="0" fontId="38" fillId="30" borderId="3" xfId="0" applyFont="1" applyFill="1" applyBorder="1">
      <alignment vertical="center"/>
    </xf>
    <xf numFmtId="0" fontId="38" fillId="31" borderId="3" xfId="0" applyFont="1" applyFill="1" applyBorder="1">
      <alignment vertical="center"/>
    </xf>
    <xf numFmtId="0" fontId="38" fillId="32" borderId="3" xfId="0" applyFont="1" applyFill="1" applyBorder="1">
      <alignment vertical="center"/>
    </xf>
    <xf numFmtId="0" fontId="38" fillId="33" borderId="3" xfId="0" applyFont="1" applyFill="1" applyBorder="1">
      <alignment vertical="center"/>
    </xf>
    <xf numFmtId="0" fontId="38" fillId="0" borderId="66" xfId="0" applyFont="1" applyBorder="1">
      <alignment vertical="center"/>
    </xf>
    <xf numFmtId="0" fontId="38" fillId="0" borderId="67" xfId="0" applyFont="1" applyBorder="1">
      <alignment vertical="center"/>
    </xf>
    <xf numFmtId="0" fontId="38" fillId="0" borderId="68" xfId="0" applyFont="1" applyBorder="1" applyAlignment="1">
      <alignment vertical="center"/>
    </xf>
    <xf numFmtId="178" fontId="36" fillId="0" borderId="3" xfId="0" applyNumberFormat="1" applyFont="1" applyFill="1" applyBorder="1" applyAlignment="1">
      <alignment horizontal="right" vertical="center"/>
    </xf>
    <xf numFmtId="0" fontId="37" fillId="28" borderId="3" xfId="1" applyNumberFormat="1" applyFont="1" applyFill="1" applyBorder="1" applyAlignment="1">
      <alignment horizontal="center" vertical="center"/>
    </xf>
    <xf numFmtId="0" fontId="37" fillId="28" borderId="38" xfId="1" applyNumberFormat="1"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7" fillId="0" borderId="3" xfId="1147" applyFont="1" applyFill="1" applyBorder="1" applyAlignment="1" applyProtection="1">
      <alignment vertical="center"/>
      <protection locked="0"/>
    </xf>
    <xf numFmtId="177" fontId="36" fillId="0" borderId="3" xfId="0" applyNumberFormat="1" applyFont="1" applyFill="1" applyBorder="1" applyAlignment="1">
      <alignment horizontal="right" vertical="center"/>
    </xf>
    <xf numFmtId="177" fontId="38" fillId="0" borderId="0" xfId="0" applyNumberFormat="1" applyFont="1" applyFill="1" applyBorder="1">
      <alignment vertical="center"/>
    </xf>
    <xf numFmtId="179" fontId="38" fillId="0" borderId="0" xfId="0" applyNumberFormat="1" applyFont="1" applyFill="1" applyBorder="1">
      <alignment vertical="center"/>
    </xf>
    <xf numFmtId="177" fontId="37" fillId="0" borderId="39" xfId="851" applyNumberFormat="1" applyFont="1" applyFill="1" applyBorder="1" applyAlignment="1">
      <alignment horizontal="right" vertical="center" shrinkToFit="1"/>
    </xf>
    <xf numFmtId="177" fontId="37" fillId="0" borderId="40" xfId="851" applyNumberFormat="1" applyFont="1" applyFill="1" applyBorder="1" applyAlignment="1">
      <alignment horizontal="right" vertical="center" shrinkToFit="1"/>
    </xf>
    <xf numFmtId="177" fontId="37" fillId="0" borderId="3" xfId="851" applyNumberFormat="1" applyFont="1" applyFill="1" applyBorder="1" applyAlignment="1">
      <alignment horizontal="right" vertical="center" shrinkToFit="1"/>
    </xf>
    <xf numFmtId="177" fontId="37" fillId="0" borderId="37" xfId="851" applyNumberFormat="1" applyFont="1" applyFill="1" applyBorder="1" applyAlignment="1">
      <alignment horizontal="right" vertical="center" shrinkToFit="1"/>
    </xf>
    <xf numFmtId="178" fontId="37" fillId="0" borderId="38" xfId="704" applyNumberFormat="1" applyFont="1" applyFill="1" applyBorder="1" applyAlignment="1">
      <alignment horizontal="right" vertical="center" shrinkToFit="1"/>
    </xf>
    <xf numFmtId="177" fontId="37" fillId="0" borderId="4" xfId="851" applyNumberFormat="1" applyFont="1" applyFill="1" applyBorder="1" applyAlignment="1">
      <alignment horizontal="right" vertical="center" shrinkToFit="1"/>
    </xf>
    <xf numFmtId="177" fontId="37" fillId="0" borderId="42" xfId="851" applyNumberFormat="1" applyFont="1" applyFill="1" applyBorder="1" applyAlignment="1">
      <alignment horizontal="right" vertical="center" shrinkToFit="1"/>
    </xf>
    <xf numFmtId="178" fontId="37" fillId="0" borderId="43" xfId="704" applyNumberFormat="1" applyFont="1" applyFill="1" applyBorder="1" applyAlignment="1">
      <alignment horizontal="right" vertical="center" shrinkToFit="1"/>
    </xf>
    <xf numFmtId="177" fontId="37" fillId="0" borderId="44" xfId="851" applyNumberFormat="1" applyFont="1" applyFill="1" applyBorder="1" applyAlignment="1">
      <alignment horizontal="right" vertical="center" shrinkToFit="1"/>
    </xf>
    <xf numFmtId="177" fontId="37" fillId="0" borderId="48" xfId="851" applyNumberFormat="1" applyFont="1" applyFill="1" applyBorder="1" applyAlignment="1">
      <alignment horizontal="right" vertical="center" shrinkToFit="1"/>
    </xf>
    <xf numFmtId="178" fontId="37" fillId="0" borderId="49" xfId="704" applyNumberFormat="1" applyFont="1" applyFill="1" applyBorder="1" applyAlignment="1">
      <alignment horizontal="right" vertical="center" shrinkToFit="1"/>
    </xf>
    <xf numFmtId="177" fontId="37" fillId="0" borderId="50" xfId="851" applyNumberFormat="1" applyFont="1" applyFill="1" applyBorder="1" applyAlignment="1">
      <alignment horizontal="right" vertical="center" shrinkToFit="1"/>
    </xf>
    <xf numFmtId="177" fontId="37" fillId="0" borderId="54" xfId="851" applyNumberFormat="1" applyFont="1" applyFill="1" applyBorder="1" applyAlignment="1">
      <alignment horizontal="right" vertical="center" shrinkToFit="1"/>
    </xf>
    <xf numFmtId="178" fontId="37" fillId="0" borderId="55" xfId="704" applyNumberFormat="1" applyFont="1" applyFill="1" applyBorder="1" applyAlignment="1">
      <alignment horizontal="right" vertical="center" shrinkToFit="1"/>
    </xf>
    <xf numFmtId="177" fontId="37" fillId="0" borderId="18" xfId="851" applyNumberFormat="1" applyFont="1" applyFill="1" applyBorder="1" applyAlignment="1">
      <alignment horizontal="right" vertical="center" shrinkToFit="1"/>
    </xf>
    <xf numFmtId="178" fontId="37" fillId="0" borderId="56" xfId="704" applyNumberFormat="1" applyFont="1" applyFill="1" applyBorder="1" applyAlignment="1">
      <alignment horizontal="right" vertical="center" shrinkToFit="1"/>
    </xf>
    <xf numFmtId="178" fontId="37" fillId="0" borderId="3" xfId="704" applyNumberFormat="1" applyFont="1" applyFill="1" applyBorder="1" applyAlignment="1">
      <alignment horizontal="right" vertical="center" shrinkToFit="1"/>
    </xf>
    <xf numFmtId="177" fontId="37" fillId="0" borderId="60" xfId="851" applyNumberFormat="1" applyFont="1" applyFill="1" applyBorder="1" applyAlignment="1">
      <alignment horizontal="right" vertical="center" shrinkToFit="1"/>
    </xf>
    <xf numFmtId="0" fontId="41" fillId="0" borderId="0" xfId="1337" applyNumberFormat="1" applyFont="1" applyFill="1" applyBorder="1" applyAlignment="1">
      <alignment vertical="center"/>
    </xf>
    <xf numFmtId="0" fontId="41" fillId="0" borderId="0" xfId="1338" applyNumberFormat="1" applyFont="1" applyFill="1" applyBorder="1" applyAlignment="1">
      <alignment vertical="center"/>
    </xf>
    <xf numFmtId="0" fontId="38" fillId="0" borderId="0" xfId="1337" applyFont="1" applyBorder="1" applyAlignment="1">
      <alignment vertical="center"/>
    </xf>
    <xf numFmtId="0" fontId="38" fillId="0" borderId="70" xfId="0" applyFont="1" applyBorder="1">
      <alignment vertical="center"/>
    </xf>
    <xf numFmtId="0" fontId="38" fillId="0" borderId="71" xfId="0" applyFont="1" applyBorder="1">
      <alignment vertical="center"/>
    </xf>
    <xf numFmtId="0" fontId="38" fillId="0" borderId="72" xfId="0" applyFont="1" applyBorder="1">
      <alignment vertical="center"/>
    </xf>
    <xf numFmtId="0" fontId="38" fillId="0" borderId="73" xfId="0" applyFont="1" applyBorder="1">
      <alignment vertical="center"/>
    </xf>
    <xf numFmtId="0" fontId="36" fillId="0" borderId="0" xfId="0" applyFont="1" applyFill="1" applyBorder="1" applyAlignment="1">
      <alignment vertical="center" wrapText="1"/>
    </xf>
    <xf numFmtId="0" fontId="36" fillId="0" borderId="3" xfId="0" applyFont="1" applyFill="1" applyBorder="1" applyAlignment="1">
      <alignment horizontal="center" vertical="center" wrapText="1"/>
    </xf>
    <xf numFmtId="180" fontId="36" fillId="0" borderId="3" xfId="0" applyNumberFormat="1" applyFont="1" applyFill="1" applyBorder="1" applyAlignment="1">
      <alignment horizontal="right" vertical="center"/>
    </xf>
    <xf numFmtId="0" fontId="37" fillId="28" borderId="69" xfId="1" applyNumberFormat="1" applyFont="1" applyFill="1" applyBorder="1" applyAlignment="1">
      <alignment horizontal="center" vertical="center" shrinkToFit="1"/>
    </xf>
    <xf numFmtId="0" fontId="37" fillId="28" borderId="17" xfId="1" applyNumberFormat="1" applyFont="1" applyFill="1" applyBorder="1" applyAlignment="1">
      <alignment horizontal="center" vertical="center" shrinkToFit="1"/>
    </xf>
    <xf numFmtId="177" fontId="37" fillId="0" borderId="75" xfId="851" applyNumberFormat="1" applyFont="1" applyFill="1" applyBorder="1" applyAlignment="1">
      <alignment horizontal="right" vertical="center" shrinkToFit="1"/>
    </xf>
    <xf numFmtId="177" fontId="37" fillId="0" borderId="17" xfId="851" applyNumberFormat="1" applyFont="1" applyFill="1" applyBorder="1" applyAlignment="1">
      <alignment horizontal="right" vertical="center" shrinkToFit="1"/>
    </xf>
    <xf numFmtId="177" fontId="37" fillId="0" borderId="22" xfId="851" applyNumberFormat="1" applyFont="1" applyFill="1" applyBorder="1" applyAlignment="1">
      <alignment horizontal="right" vertical="center" shrinkToFit="1"/>
    </xf>
    <xf numFmtId="177" fontId="37" fillId="0" borderId="47" xfId="851" applyNumberFormat="1" applyFont="1" applyFill="1" applyBorder="1" applyAlignment="1">
      <alignment horizontal="right" vertical="center" shrinkToFit="1"/>
    </xf>
    <xf numFmtId="177" fontId="37" fillId="0" borderId="53" xfId="851" applyNumberFormat="1" applyFont="1" applyFill="1" applyBorder="1" applyAlignment="1">
      <alignment horizontal="right" vertical="center" shrinkToFit="1"/>
    </xf>
    <xf numFmtId="178" fontId="37" fillId="0" borderId="3" xfId="704" applyNumberFormat="1" applyFont="1" applyBorder="1" applyAlignment="1">
      <alignment horizontal="right" vertical="center" shrinkToFit="1"/>
    </xf>
    <xf numFmtId="0" fontId="38" fillId="0" borderId="25" xfId="1337" applyFont="1" applyBorder="1">
      <alignment vertical="center"/>
    </xf>
    <xf numFmtId="177" fontId="37" fillId="0" borderId="0" xfId="851" applyNumberFormat="1" applyFont="1" applyFill="1" applyBorder="1" applyAlignment="1">
      <alignment horizontal="right" vertical="center" shrinkToFit="1"/>
    </xf>
    <xf numFmtId="177" fontId="37" fillId="0" borderId="16" xfId="851" applyNumberFormat="1" applyFont="1" applyFill="1" applyBorder="1" applyAlignment="1">
      <alignment horizontal="right" vertical="center" shrinkToFit="1"/>
    </xf>
    <xf numFmtId="177" fontId="37" fillId="0" borderId="26" xfId="851" applyNumberFormat="1" applyFont="1" applyFill="1" applyBorder="1" applyAlignment="1">
      <alignment horizontal="right" vertical="center" shrinkToFit="1"/>
    </xf>
    <xf numFmtId="177" fontId="37" fillId="0" borderId="46" xfId="851" applyNumberFormat="1" applyFont="1" applyFill="1" applyBorder="1" applyAlignment="1">
      <alignment horizontal="right" vertical="center" shrinkToFit="1"/>
    </xf>
    <xf numFmtId="177" fontId="37" fillId="0" borderId="52" xfId="851" applyNumberFormat="1" applyFont="1" applyFill="1" applyBorder="1" applyAlignment="1">
      <alignment horizontal="right" vertical="center" shrinkToFit="1"/>
    </xf>
    <xf numFmtId="177" fontId="37" fillId="0" borderId="25" xfId="851" applyNumberFormat="1" applyFont="1" applyFill="1" applyBorder="1" applyAlignment="1">
      <alignment horizontal="right" vertical="center" shrinkToFit="1"/>
    </xf>
    <xf numFmtId="177" fontId="37" fillId="0" borderId="23" xfId="851" applyNumberFormat="1" applyFont="1" applyFill="1" applyBorder="1" applyAlignment="1">
      <alignment horizontal="right" vertical="center" shrinkToFit="1"/>
    </xf>
    <xf numFmtId="178" fontId="37" fillId="0" borderId="69" xfId="704" applyNumberFormat="1" applyFont="1" applyBorder="1" applyAlignment="1">
      <alignment horizontal="right" vertical="center" shrinkToFit="1"/>
    </xf>
    <xf numFmtId="0" fontId="36" fillId="0" borderId="0" xfId="0" applyFont="1" applyFill="1" applyBorder="1" applyAlignment="1">
      <alignment vertical="center"/>
    </xf>
    <xf numFmtId="0" fontId="36" fillId="0" borderId="3" xfId="0" applyFont="1" applyFill="1" applyBorder="1" applyAlignment="1">
      <alignment horizontal="center" vertical="center" wrapText="1"/>
    </xf>
    <xf numFmtId="0" fontId="38" fillId="0" borderId="76" xfId="0" applyFont="1" applyBorder="1">
      <alignment vertical="center"/>
    </xf>
    <xf numFmtId="0" fontId="38" fillId="0" borderId="77" xfId="0" applyFont="1" applyBorder="1">
      <alignment vertical="center"/>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178" fontId="36" fillId="0" borderId="3" xfId="0" applyNumberFormat="1" applyFont="1" applyFill="1" applyBorder="1" applyAlignment="1">
      <alignment horizontal="right" vertical="center" shrinkToFit="1"/>
    </xf>
    <xf numFmtId="0" fontId="36" fillId="0" borderId="4" xfId="0" applyFont="1" applyFill="1" applyBorder="1" applyAlignment="1">
      <alignment horizontal="center" vertical="center" shrinkToFit="1"/>
    </xf>
    <xf numFmtId="0" fontId="37" fillId="0" borderId="4" xfId="1147" applyFont="1" applyFill="1" applyBorder="1" applyAlignment="1" applyProtection="1">
      <alignment vertical="center"/>
      <protection locked="0"/>
    </xf>
    <xf numFmtId="0" fontId="38" fillId="0" borderId="75" xfId="0" applyFont="1" applyFill="1" applyBorder="1">
      <alignment vertical="center"/>
    </xf>
    <xf numFmtId="178" fontId="36" fillId="0" borderId="20" xfId="0" applyNumberFormat="1" applyFont="1" applyFill="1" applyBorder="1" applyAlignment="1">
      <alignment horizontal="right" vertical="center" shrinkToFit="1"/>
    </xf>
    <xf numFmtId="178" fontId="36" fillId="0" borderId="22" xfId="0" applyNumberFormat="1" applyFont="1" applyFill="1" applyBorder="1" applyAlignment="1">
      <alignment horizontal="right" vertical="center" shrinkToFit="1"/>
    </xf>
    <xf numFmtId="178" fontId="36" fillId="0" borderId="19" xfId="0" applyNumberFormat="1" applyFont="1" applyFill="1" applyBorder="1" applyAlignment="1">
      <alignment horizontal="right" vertical="center" shrinkToFit="1"/>
    </xf>
    <xf numFmtId="178" fontId="36" fillId="0" borderId="17" xfId="0" applyNumberFormat="1" applyFont="1" applyFill="1" applyBorder="1" applyAlignment="1">
      <alignment horizontal="right" vertical="center" shrinkToFit="1"/>
    </xf>
    <xf numFmtId="178" fontId="36" fillId="0" borderId="24" xfId="0" applyNumberFormat="1" applyFont="1" applyFill="1" applyBorder="1" applyAlignment="1">
      <alignment horizontal="right" vertical="center" shrinkToFit="1"/>
    </xf>
    <xf numFmtId="178" fontId="36" fillId="0" borderId="23" xfId="0" applyNumberFormat="1" applyFont="1" applyFill="1" applyBorder="1" applyAlignment="1">
      <alignment horizontal="right" vertical="center" shrinkToFit="1"/>
    </xf>
    <xf numFmtId="0" fontId="37" fillId="0" borderId="31" xfId="1337" applyFont="1" applyBorder="1" applyAlignment="1">
      <alignment vertical="center" shrinkToFit="1"/>
    </xf>
    <xf numFmtId="0" fontId="37" fillId="0" borderId="16" xfId="1337" applyFont="1" applyBorder="1" applyAlignment="1">
      <alignment vertical="center" shrinkToFit="1"/>
    </xf>
    <xf numFmtId="0" fontId="37" fillId="0" borderId="17" xfId="1337" applyFont="1" applyBorder="1" applyAlignment="1">
      <alignment vertical="center" shrinkToFit="1"/>
    </xf>
    <xf numFmtId="0" fontId="37" fillId="28" borderId="28" xfId="1337" applyFont="1" applyFill="1" applyBorder="1" applyAlignment="1">
      <alignment horizontal="center" vertical="center" shrinkToFit="1"/>
    </xf>
    <xf numFmtId="0" fontId="37" fillId="28" borderId="29" xfId="1337" applyFont="1" applyFill="1" applyBorder="1" applyAlignment="1">
      <alignment horizontal="center" vertical="center" shrinkToFit="1"/>
    </xf>
    <xf numFmtId="0" fontId="37" fillId="28" borderId="30" xfId="1337" applyFont="1" applyFill="1" applyBorder="1" applyAlignment="1">
      <alignment horizontal="center" vertical="center" shrinkToFit="1"/>
    </xf>
    <xf numFmtId="0" fontId="37" fillId="28" borderId="34" xfId="1337" applyFont="1" applyFill="1" applyBorder="1" applyAlignment="1">
      <alignment horizontal="center" vertical="center" shrinkToFit="1"/>
    </xf>
    <xf numFmtId="0" fontId="37" fillId="28" borderId="35" xfId="1337" applyFont="1" applyFill="1" applyBorder="1" applyAlignment="1">
      <alignment horizontal="center" vertical="center" shrinkToFit="1"/>
    </xf>
    <xf numFmtId="0" fontId="37" fillId="28" borderId="36" xfId="1337" applyFont="1" applyFill="1" applyBorder="1" applyAlignment="1">
      <alignment horizontal="center" vertical="center" shrinkToFit="1"/>
    </xf>
    <xf numFmtId="0" fontId="37" fillId="28" borderId="32" xfId="1" applyNumberFormat="1" applyFont="1" applyFill="1" applyBorder="1" applyAlignment="1">
      <alignment horizontal="center" vertical="center" shrinkToFit="1"/>
    </xf>
    <xf numFmtId="0" fontId="37" fillId="28" borderId="33" xfId="1" applyNumberFormat="1" applyFont="1" applyFill="1" applyBorder="1" applyAlignment="1">
      <alignment horizontal="center" vertical="center" shrinkToFit="1"/>
    </xf>
    <xf numFmtId="0" fontId="37" fillId="0" borderId="27" xfId="1337" applyFont="1" applyFill="1" applyBorder="1" applyAlignment="1">
      <alignment vertical="center" shrinkToFit="1"/>
    </xf>
    <xf numFmtId="0" fontId="37" fillId="0" borderId="25" xfId="1337" applyFont="1" applyFill="1" applyBorder="1" applyAlignment="1">
      <alignment vertical="center" shrinkToFit="1"/>
    </xf>
    <xf numFmtId="0" fontId="37" fillId="0" borderId="23" xfId="1337" applyFont="1" applyFill="1" applyBorder="1" applyAlignment="1">
      <alignment vertical="center" shrinkToFit="1"/>
    </xf>
    <xf numFmtId="0" fontId="37" fillId="0" borderId="27" xfId="1337" applyFont="1" applyBorder="1" applyAlignment="1">
      <alignment vertical="center" shrinkToFit="1"/>
    </xf>
    <xf numFmtId="0" fontId="37" fillId="0" borderId="25" xfId="1337" applyFont="1" applyBorder="1" applyAlignment="1">
      <alignment vertical="center" shrinkToFit="1"/>
    </xf>
    <xf numFmtId="0" fontId="37" fillId="0" borderId="23" xfId="1337" applyFont="1" applyBorder="1" applyAlignment="1">
      <alignment vertical="center" shrinkToFit="1"/>
    </xf>
    <xf numFmtId="0" fontId="37" fillId="0" borderId="45" xfId="1337" applyFont="1" applyBorder="1" applyAlignment="1">
      <alignment vertical="center" shrinkToFit="1"/>
    </xf>
    <xf numFmtId="0" fontId="37" fillId="0" borderId="46" xfId="1337" applyFont="1" applyBorder="1" applyAlignment="1">
      <alignment vertical="center" shrinkToFit="1"/>
    </xf>
    <xf numFmtId="0" fontId="37" fillId="0" borderId="47" xfId="1337" applyFont="1" applyBorder="1" applyAlignment="1">
      <alignment vertical="center" shrinkToFit="1"/>
    </xf>
    <xf numFmtId="0" fontId="37" fillId="0" borderId="51" xfId="1337" applyFont="1" applyBorder="1" applyAlignment="1">
      <alignment vertical="center" shrinkToFit="1"/>
    </xf>
    <xf numFmtId="0" fontId="37" fillId="0" borderId="52" xfId="1337" applyFont="1" applyBorder="1" applyAlignment="1">
      <alignment vertical="center" shrinkToFit="1"/>
    </xf>
    <xf numFmtId="0" fontId="37" fillId="0" borderId="53" xfId="1337" applyFont="1" applyBorder="1" applyAlignment="1">
      <alignment vertical="center" shrinkToFit="1"/>
    </xf>
    <xf numFmtId="0" fontId="37" fillId="28" borderId="31" xfId="1" applyNumberFormat="1" applyFont="1" applyFill="1" applyBorder="1" applyAlignment="1">
      <alignment horizontal="center" vertical="center" shrinkToFit="1"/>
    </xf>
    <xf numFmtId="0" fontId="37" fillId="28" borderId="16" xfId="1" applyNumberFormat="1" applyFont="1" applyFill="1" applyBorder="1" applyAlignment="1">
      <alignment horizontal="center" vertical="center" shrinkToFit="1"/>
    </xf>
    <xf numFmtId="0" fontId="37" fillId="28" borderId="69" xfId="1" applyNumberFormat="1" applyFont="1" applyFill="1" applyBorder="1" applyAlignment="1">
      <alignment horizontal="center" vertical="center" shrinkToFit="1"/>
    </xf>
    <xf numFmtId="0" fontId="37" fillId="28" borderId="25" xfId="1" applyNumberFormat="1" applyFont="1" applyFill="1" applyBorder="1" applyAlignment="1">
      <alignment horizontal="center" vertical="center" shrinkToFit="1"/>
    </xf>
    <xf numFmtId="0" fontId="37" fillId="28" borderId="74" xfId="1" applyNumberFormat="1" applyFont="1" applyFill="1" applyBorder="1" applyAlignment="1">
      <alignment horizontal="center" vertical="center" shrinkToFit="1"/>
    </xf>
    <xf numFmtId="0" fontId="37" fillId="0" borderId="31" xfId="1553" applyFont="1" applyBorder="1" applyAlignment="1">
      <alignment vertical="center" shrinkToFit="1"/>
    </xf>
    <xf numFmtId="0" fontId="37" fillId="0" borderId="16" xfId="1553" applyFont="1" applyBorder="1" applyAlignment="1">
      <alignment vertical="center" shrinkToFit="1"/>
    </xf>
    <xf numFmtId="0" fontId="37" fillId="0" borderId="17" xfId="1553" applyFont="1" applyBorder="1" applyAlignment="1">
      <alignment vertical="center" shrinkToFit="1"/>
    </xf>
    <xf numFmtId="0" fontId="37" fillId="0" borderId="45" xfId="1553" applyFont="1" applyBorder="1" applyAlignment="1">
      <alignment vertical="center" shrinkToFit="1"/>
    </xf>
    <xf numFmtId="0" fontId="37" fillId="0" borderId="46" xfId="1553" applyFont="1" applyBorder="1" applyAlignment="1">
      <alignment vertical="center" shrinkToFit="1"/>
    </xf>
    <xf numFmtId="0" fontId="37" fillId="0" borderId="47" xfId="1553" applyFont="1" applyBorder="1" applyAlignment="1">
      <alignment vertical="center" shrinkToFit="1"/>
    </xf>
    <xf numFmtId="0" fontId="37" fillId="0" borderId="51" xfId="1553" applyFont="1" applyBorder="1" applyAlignment="1">
      <alignment vertical="center" shrinkToFit="1"/>
    </xf>
    <xf numFmtId="0" fontId="37" fillId="0" borderId="52" xfId="1553" applyFont="1" applyBorder="1" applyAlignment="1">
      <alignment vertical="center" shrinkToFit="1"/>
    </xf>
    <xf numFmtId="0" fontId="37" fillId="0" borderId="53" xfId="1553" applyFont="1" applyBorder="1" applyAlignment="1">
      <alignment vertical="center" shrinkToFit="1"/>
    </xf>
    <xf numFmtId="0" fontId="37" fillId="28" borderId="28" xfId="1338" applyFont="1" applyFill="1" applyBorder="1" applyAlignment="1">
      <alignment horizontal="center" vertical="center" shrinkToFit="1"/>
    </xf>
    <xf numFmtId="0" fontId="37" fillId="28" borderId="29" xfId="1338" applyFont="1" applyFill="1" applyBorder="1" applyAlignment="1">
      <alignment horizontal="center" vertical="center" shrinkToFit="1"/>
    </xf>
    <xf numFmtId="0" fontId="37" fillId="28" borderId="30" xfId="1338" applyFont="1" applyFill="1" applyBorder="1" applyAlignment="1">
      <alignment horizontal="center" vertical="center" shrinkToFit="1"/>
    </xf>
    <xf numFmtId="0" fontId="37" fillId="28" borderId="34" xfId="1338" applyFont="1" applyFill="1" applyBorder="1" applyAlignment="1">
      <alignment horizontal="center" vertical="center" shrinkToFit="1"/>
    </xf>
    <xf numFmtId="0" fontId="37" fillId="28" borderId="35" xfId="1338" applyFont="1" applyFill="1" applyBorder="1" applyAlignment="1">
      <alignment horizontal="center" vertical="center" shrinkToFit="1"/>
    </xf>
    <xf numFmtId="0" fontId="37" fillId="28" borderId="36" xfId="1338" applyFont="1" applyFill="1" applyBorder="1" applyAlignment="1">
      <alignment horizontal="center" vertical="center" shrinkToFit="1"/>
    </xf>
    <xf numFmtId="0" fontId="37" fillId="0" borderId="27" xfId="1553" applyFont="1" applyFill="1" applyBorder="1" applyAlignment="1">
      <alignment vertical="center" shrinkToFit="1"/>
    </xf>
    <xf numFmtId="0" fontId="37" fillId="0" borderId="25" xfId="1553" applyFont="1" applyFill="1" applyBorder="1" applyAlignment="1">
      <alignment vertical="center" shrinkToFit="1"/>
    </xf>
    <xf numFmtId="0" fontId="37" fillId="0" borderId="23" xfId="1553" applyFont="1" applyFill="1" applyBorder="1" applyAlignment="1">
      <alignment vertical="center" shrinkToFit="1"/>
    </xf>
    <xf numFmtId="0" fontId="37" fillId="0" borderId="27" xfId="1553" applyFont="1" applyBorder="1" applyAlignment="1">
      <alignment vertical="center" shrinkToFit="1"/>
    </xf>
    <xf numFmtId="0" fontId="37" fillId="0" borderId="25" xfId="1553" applyFont="1" applyBorder="1" applyAlignment="1">
      <alignment vertical="center" shrinkToFit="1"/>
    </xf>
    <xf numFmtId="0" fontId="37" fillId="0" borderId="23" xfId="1553" applyFont="1" applyBorder="1" applyAlignment="1">
      <alignment vertical="center" shrinkToFit="1"/>
    </xf>
    <xf numFmtId="0" fontId="36" fillId="0" borderId="3" xfId="0" applyFont="1" applyFill="1" applyBorder="1" applyAlignment="1">
      <alignment horizontal="center" vertical="center" wrapText="1"/>
    </xf>
    <xf numFmtId="0" fontId="36" fillId="0" borderId="3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8" fillId="0" borderId="4" xfId="0" applyFont="1" applyBorder="1" applyAlignment="1">
      <alignment vertical="center"/>
    </xf>
    <xf numFmtId="0" fontId="38" fillId="0" borderId="18" xfId="0" applyFont="1" applyBorder="1" applyAlignment="1">
      <alignment vertical="center"/>
    </xf>
    <xf numFmtId="0" fontId="36" fillId="0" borderId="27"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0" xfId="0" applyFont="1" applyFill="1" applyBorder="1" applyAlignment="1">
      <alignment horizontal="center" vertical="center" wrapText="1"/>
    </xf>
    <xf numFmtId="0" fontId="36" fillId="28" borderId="24" xfId="0" applyFont="1" applyFill="1" applyBorder="1" applyAlignment="1">
      <alignment horizontal="center" vertical="center" wrapText="1"/>
    </xf>
    <xf numFmtId="0" fontId="36" fillId="28" borderId="22" xfId="0" applyFont="1" applyFill="1" applyBorder="1" applyAlignment="1">
      <alignment horizontal="center" vertical="center" wrapText="1"/>
    </xf>
    <xf numFmtId="0" fontId="36" fillId="28" borderId="23" xfId="0" applyFont="1" applyFill="1" applyBorder="1" applyAlignment="1">
      <alignment horizontal="center" vertical="center" wrapText="1"/>
    </xf>
    <xf numFmtId="0" fontId="38" fillId="28" borderId="3" xfId="0" applyNumberFormat="1" applyFont="1" applyFill="1" applyBorder="1" applyAlignment="1">
      <alignment horizontal="center" vertical="center"/>
    </xf>
    <xf numFmtId="0" fontId="36" fillId="28" borderId="3" xfId="0" applyFont="1" applyFill="1" applyBorder="1" applyAlignment="1">
      <alignment horizontal="center" vertical="center"/>
    </xf>
    <xf numFmtId="0" fontId="37" fillId="28" borderId="3" xfId="0" applyFont="1" applyFill="1" applyBorder="1" applyAlignment="1">
      <alignment horizontal="center" vertical="center" shrinkToFit="1"/>
    </xf>
    <xf numFmtId="0" fontId="37" fillId="28" borderId="3" xfId="0" applyFont="1" applyFill="1" applyBorder="1" applyAlignment="1">
      <alignment horizontal="center" vertical="center"/>
    </xf>
    <xf numFmtId="0" fontId="38" fillId="0" borderId="3"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shrinkToFit="1"/>
    </xf>
    <xf numFmtId="0" fontId="37" fillId="0" borderId="3" xfId="0" applyFont="1" applyFill="1" applyBorder="1" applyAlignment="1">
      <alignment horizontal="center" vertical="center"/>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A6A6A6"/>
      <color rgb="FF7F7F7F"/>
      <color rgb="FFCBE0C7"/>
      <color rgb="FFB3A2C7"/>
      <color rgb="FFC3D69B"/>
      <color rgb="FF376092"/>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146337.1</c:v>
                </c:pt>
                <c:pt idx="1">
                  <c:v>553000.4</c:v>
                </c:pt>
                <c:pt idx="2">
                  <c:v>40880070.75</c:v>
                </c:pt>
                <c:pt idx="3">
                  <c:v>39892436.535999998</c:v>
                </c:pt>
                <c:pt idx="4">
                  <c:v>22398872.339000002</c:v>
                </c:pt>
                <c:pt idx="5">
                  <c:v>9350834.8959999997</c:v>
                </c:pt>
                <c:pt idx="6">
                  <c:v>2177080.56</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64010.8</c:v>
                </c:pt>
                <c:pt idx="1">
                  <c:v>167884.64</c:v>
                </c:pt>
                <c:pt idx="2">
                  <c:v>38056815.129000001</c:v>
                </c:pt>
                <c:pt idx="3">
                  <c:v>53387389.636299998</c:v>
                </c:pt>
                <c:pt idx="4">
                  <c:v>11598189.943062</c:v>
                </c:pt>
                <c:pt idx="5">
                  <c:v>2407767.7571</c:v>
                </c:pt>
                <c:pt idx="6">
                  <c:v>586856.60699999996</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141830.20000000001</c:v>
                </c:pt>
                <c:pt idx="1">
                  <c:v>490610.46942199999</c:v>
                </c:pt>
                <c:pt idx="2">
                  <c:v>36537624.579530999</c:v>
                </c:pt>
                <c:pt idx="3">
                  <c:v>37901673.536560997</c:v>
                </c:pt>
                <c:pt idx="4">
                  <c:v>21999812.120677002</c:v>
                </c:pt>
                <c:pt idx="5">
                  <c:v>9177558.8031869996</c:v>
                </c:pt>
                <c:pt idx="6">
                  <c:v>2414527.7355769998</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1"/>
              <c:layout>
                <c:manualLayout>
                  <c:x val="-2.4603514764127005E-2"/>
                  <c:y val="-3.088556595558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4603514764127005E-2"/>
                  <c:y val="2.7355786989234729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0.49218006345619364</c:v>
                </c:pt>
                <c:pt idx="1">
                  <c:v>0.47010862362302031</c:v>
                </c:pt>
                <c:pt idx="2">
                  <c:v>0.47195443398317893</c:v>
                </c:pt>
                <c:pt idx="3">
                  <c:v>0.48720492465572168</c:v>
                </c:pt>
                <c:pt idx="4">
                  <c:v>0.49550594546685917</c:v>
                </c:pt>
                <c:pt idx="5">
                  <c:v>0.49532403899587357</c:v>
                </c:pt>
                <c:pt idx="6">
                  <c:v>0.52585664545968869</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3298</c:v>
                </c:pt>
                <c:pt idx="1">
                  <c:v>10311</c:v>
                </c:pt>
                <c:pt idx="2">
                  <c:v>874185.93700000003</c:v>
                </c:pt>
                <c:pt idx="3">
                  <c:v>817333.63</c:v>
                </c:pt>
                <c:pt idx="4">
                  <c:v>416319</c:v>
                </c:pt>
                <c:pt idx="5">
                  <c:v>129920.822</c:v>
                </c:pt>
                <c:pt idx="6">
                  <c:v>23832.7</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186</c:v>
                </c:pt>
                <c:pt idx="1">
                  <c:v>521.79999999999995</c:v>
                </c:pt>
                <c:pt idx="2">
                  <c:v>361507.84600000002</c:v>
                </c:pt>
                <c:pt idx="3">
                  <c:v>359334.516</c:v>
                </c:pt>
                <c:pt idx="4">
                  <c:v>483655.78234999999</c:v>
                </c:pt>
                <c:pt idx="5">
                  <c:v>175988.07699999999</c:v>
                </c:pt>
                <c:pt idx="6">
                  <c:v>47908.000999999997</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2393</c:v>
                </c:pt>
                <c:pt idx="1">
                  <c:v>10672.368179999999</c:v>
                </c:pt>
                <c:pt idx="2">
                  <c:v>823225.59968999994</c:v>
                </c:pt>
                <c:pt idx="3">
                  <c:v>799089.27498999995</c:v>
                </c:pt>
                <c:pt idx="4">
                  <c:v>436152.18115000002</c:v>
                </c:pt>
                <c:pt idx="5">
                  <c:v>156137.55973000001</c:v>
                </c:pt>
                <c:pt idx="6">
                  <c:v>26680.21055</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2"/>
              <c:numFmt formatCode="0.0%;\-0.0%;;@" sourceLinked="0"/>
              <c:spPr>
                <a:noFill/>
                <a:ln>
                  <a:noFill/>
                </a:ln>
                <a:effectLst/>
              </c:spPr>
              <c:txPr>
                <a:bodyPr/>
                <a:lstStyle/>
                <a:p>
                  <a:pPr>
                    <a:defRPr sz="100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7F3C-4420-8727-FB93CEA5AA8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3-47F4-AAFB-1E249FB88F61}"/>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0.42048849059919169</c:v>
                </c:pt>
                <c:pt idx="1">
                  <c:v>0.50861082398450297</c:v>
                </c:pt>
                <c:pt idx="2">
                  <c:v>0.48498880907532471</c:v>
                </c:pt>
                <c:pt idx="3">
                  <c:v>0.49435656505680581</c:v>
                </c:pt>
                <c:pt idx="4">
                  <c:v>0.51163275755741366</c:v>
                </c:pt>
                <c:pt idx="5">
                  <c:v>0.54582410340757814</c:v>
                </c:pt>
                <c:pt idx="6">
                  <c:v>0.5281859678941031</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1167929292929294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6962752525252521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9051328502415458E-2"/>
          <c:y val="5.6434444444444447E-2"/>
          <c:w val="0.91345036231884058"/>
          <c:h val="0.94356555555555555"/>
        </c:manualLayout>
      </c:layout>
      <c:barChart>
        <c:barDir val="bar"/>
        <c:grouping val="clustered"/>
        <c:varyColors val="0"/>
        <c:ser>
          <c:idx val="0"/>
          <c:order val="0"/>
          <c:tx>
            <c:strRef>
              <c:f>市区町村別_普及率!$Q$4</c:f>
              <c:strCache>
                <c:ptCount val="1"/>
                <c:pt idx="0">
                  <c:v>令和4年度普及率 金額ベース</c:v>
                </c:pt>
              </c:strCache>
            </c:strRef>
          </c:tx>
          <c:spPr>
            <a:solidFill>
              <a:schemeClr val="accent4">
                <a:lumMod val="60000"/>
                <a:lumOff val="40000"/>
              </a:schemeClr>
            </a:solidFill>
            <a:ln>
              <a:noFill/>
            </a:ln>
          </c:spPr>
          <c:invertIfNegative val="0"/>
          <c:dLbls>
            <c:dLbl>
              <c:idx val="40"/>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1.376536922140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37653692214050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5294854690450206E-2"/>
                  <c:y val="1.61471939521922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98833110975852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3.82371367261255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3.05897093809015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3.05897093808998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1.52948546904507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1.52948546904507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1.52948546904507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西淀川区</c:v>
                </c:pt>
                <c:pt idx="4">
                  <c:v>茨木市</c:v>
                </c:pt>
                <c:pt idx="5">
                  <c:v>福島区</c:v>
                </c:pt>
                <c:pt idx="6">
                  <c:v>岬町</c:v>
                </c:pt>
                <c:pt idx="7">
                  <c:v>港区</c:v>
                </c:pt>
                <c:pt idx="8">
                  <c:v>堺市東区</c:v>
                </c:pt>
                <c:pt idx="9">
                  <c:v>豊能町</c:v>
                </c:pt>
                <c:pt idx="10">
                  <c:v>天王寺区</c:v>
                </c:pt>
                <c:pt idx="11">
                  <c:v>岸和田市</c:v>
                </c:pt>
                <c:pt idx="12">
                  <c:v>堺市西区</c:v>
                </c:pt>
                <c:pt idx="13">
                  <c:v>阪南市</c:v>
                </c:pt>
                <c:pt idx="14">
                  <c:v>此花区</c:v>
                </c:pt>
                <c:pt idx="15">
                  <c:v>八尾市</c:v>
                </c:pt>
                <c:pt idx="16">
                  <c:v>大正区</c:v>
                </c:pt>
                <c:pt idx="17">
                  <c:v>寝屋川市</c:v>
                </c:pt>
                <c:pt idx="18">
                  <c:v>千早赤阪村</c:v>
                </c:pt>
                <c:pt idx="19">
                  <c:v>阿倍野区</c:v>
                </c:pt>
                <c:pt idx="20">
                  <c:v>守口市</c:v>
                </c:pt>
                <c:pt idx="21">
                  <c:v>東淀川区</c:v>
                </c:pt>
                <c:pt idx="22">
                  <c:v>東大阪市</c:v>
                </c:pt>
                <c:pt idx="23">
                  <c:v>貝塚市</c:v>
                </c:pt>
                <c:pt idx="24">
                  <c:v>堺市北区</c:v>
                </c:pt>
                <c:pt idx="25">
                  <c:v>東成区</c:v>
                </c:pt>
                <c:pt idx="26">
                  <c:v>島本町</c:v>
                </c:pt>
                <c:pt idx="27">
                  <c:v>河内長野市</c:v>
                </c:pt>
                <c:pt idx="28">
                  <c:v>吹田市</c:v>
                </c:pt>
                <c:pt idx="29">
                  <c:v>摂津市</c:v>
                </c:pt>
                <c:pt idx="30">
                  <c:v>交野市</c:v>
                </c:pt>
                <c:pt idx="31">
                  <c:v>浪速区</c:v>
                </c:pt>
                <c:pt idx="32">
                  <c:v>高石市</c:v>
                </c:pt>
                <c:pt idx="33">
                  <c:v>生野区</c:v>
                </c:pt>
                <c:pt idx="34">
                  <c:v>堺市</c:v>
                </c:pt>
                <c:pt idx="35">
                  <c:v>平野区</c:v>
                </c:pt>
                <c:pt idx="36">
                  <c:v>北区</c:v>
                </c:pt>
                <c:pt idx="37">
                  <c:v>淀川区</c:v>
                </c:pt>
                <c:pt idx="38">
                  <c:v>堺市南区</c:v>
                </c:pt>
                <c:pt idx="39">
                  <c:v>泉佐野市</c:v>
                </c:pt>
                <c:pt idx="40">
                  <c:v>旭区</c:v>
                </c:pt>
                <c:pt idx="41">
                  <c:v>西成区</c:v>
                </c:pt>
                <c:pt idx="42">
                  <c:v>泉大津市</c:v>
                </c:pt>
                <c:pt idx="43">
                  <c:v>大阪市</c:v>
                </c:pt>
                <c:pt idx="44">
                  <c:v>四條畷市</c:v>
                </c:pt>
                <c:pt idx="45">
                  <c:v>大東市</c:v>
                </c:pt>
                <c:pt idx="46">
                  <c:v>泉南市</c:v>
                </c:pt>
                <c:pt idx="47">
                  <c:v>豊中市</c:v>
                </c:pt>
                <c:pt idx="48">
                  <c:v>堺市美原区</c:v>
                </c:pt>
                <c:pt idx="49">
                  <c:v>城東区</c:v>
                </c:pt>
                <c:pt idx="50">
                  <c:v>高槻市</c:v>
                </c:pt>
                <c:pt idx="51">
                  <c:v>東住吉区</c:v>
                </c:pt>
                <c:pt idx="52">
                  <c:v>藤井寺市</c:v>
                </c:pt>
                <c:pt idx="53">
                  <c:v>鶴見区</c:v>
                </c:pt>
                <c:pt idx="54">
                  <c:v>富田林市</c:v>
                </c:pt>
                <c:pt idx="55">
                  <c:v>熊取町</c:v>
                </c:pt>
                <c:pt idx="56">
                  <c:v>堺市中区</c:v>
                </c:pt>
                <c:pt idx="57">
                  <c:v>大阪狭山市</c:v>
                </c:pt>
                <c:pt idx="58">
                  <c:v>箕面市</c:v>
                </c:pt>
                <c:pt idx="59">
                  <c:v>羽曳野市</c:v>
                </c:pt>
                <c:pt idx="60">
                  <c:v>枚方市</c:v>
                </c:pt>
                <c:pt idx="61">
                  <c:v>住吉区</c:v>
                </c:pt>
                <c:pt idx="62">
                  <c:v>和泉市</c:v>
                </c:pt>
                <c:pt idx="63">
                  <c:v>西区</c:v>
                </c:pt>
                <c:pt idx="64">
                  <c:v>中央区</c:v>
                </c:pt>
                <c:pt idx="65">
                  <c:v>門真市</c:v>
                </c:pt>
                <c:pt idx="66">
                  <c:v>堺市堺区</c:v>
                </c:pt>
                <c:pt idx="67">
                  <c:v>河南町</c:v>
                </c:pt>
                <c:pt idx="68">
                  <c:v>住之江区</c:v>
                </c:pt>
                <c:pt idx="69">
                  <c:v>田尻町</c:v>
                </c:pt>
                <c:pt idx="70">
                  <c:v>柏原市</c:v>
                </c:pt>
                <c:pt idx="71">
                  <c:v>池田市</c:v>
                </c:pt>
                <c:pt idx="72">
                  <c:v>都島区</c:v>
                </c:pt>
                <c:pt idx="73">
                  <c:v>松原市</c:v>
                </c:pt>
              </c:strCache>
            </c:strRef>
          </c:cat>
          <c:val>
            <c:numRef>
              <c:f>市区町村別_普及率!$R$6:$R$79</c:f>
              <c:numCache>
                <c:formatCode>0.0%</c:formatCode>
                <c:ptCount val="74"/>
                <c:pt idx="0">
                  <c:v>0.84156243410873854</c:v>
                </c:pt>
                <c:pt idx="1">
                  <c:v>0.8119572458370532</c:v>
                </c:pt>
                <c:pt idx="2">
                  <c:v>0.76627997565008865</c:v>
                </c:pt>
                <c:pt idx="3">
                  <c:v>0.66712140681909071</c:v>
                </c:pt>
                <c:pt idx="4">
                  <c:v>0.62630356968745249</c:v>
                </c:pt>
                <c:pt idx="5">
                  <c:v>0.62351015953247857</c:v>
                </c:pt>
                <c:pt idx="6">
                  <c:v>0.62201071507254047</c:v>
                </c:pt>
                <c:pt idx="7">
                  <c:v>0.6129357179649777</c:v>
                </c:pt>
                <c:pt idx="8">
                  <c:v>0.60420043308981819</c:v>
                </c:pt>
                <c:pt idx="9">
                  <c:v>0.60252392874717231</c:v>
                </c:pt>
                <c:pt idx="10">
                  <c:v>0.59283110432528485</c:v>
                </c:pt>
                <c:pt idx="11">
                  <c:v>0.58409318780867459</c:v>
                </c:pt>
                <c:pt idx="12">
                  <c:v>0.58382382517125708</c:v>
                </c:pt>
                <c:pt idx="13">
                  <c:v>0.58230361665558328</c:v>
                </c:pt>
                <c:pt idx="14">
                  <c:v>0.56028122323588669</c:v>
                </c:pt>
                <c:pt idx="15">
                  <c:v>0.55508817106009811</c:v>
                </c:pt>
                <c:pt idx="16">
                  <c:v>0.54997091489799521</c:v>
                </c:pt>
                <c:pt idx="17">
                  <c:v>0.54625118059247757</c:v>
                </c:pt>
                <c:pt idx="18">
                  <c:v>0.54449262907357499</c:v>
                </c:pt>
                <c:pt idx="19">
                  <c:v>0.54444019900928287</c:v>
                </c:pt>
                <c:pt idx="20">
                  <c:v>0.53739064734222342</c:v>
                </c:pt>
                <c:pt idx="21">
                  <c:v>0.53731792143298895</c:v>
                </c:pt>
                <c:pt idx="22">
                  <c:v>0.53354830901673567</c:v>
                </c:pt>
                <c:pt idx="23">
                  <c:v>0.53328419394035198</c:v>
                </c:pt>
                <c:pt idx="24">
                  <c:v>0.52800249372491148</c:v>
                </c:pt>
                <c:pt idx="25">
                  <c:v>0.52300564055822318</c:v>
                </c:pt>
                <c:pt idx="26">
                  <c:v>0.51913404097715021</c:v>
                </c:pt>
                <c:pt idx="27">
                  <c:v>0.5190052887268537</c:v>
                </c:pt>
                <c:pt idx="28">
                  <c:v>0.51873486460512808</c:v>
                </c:pt>
                <c:pt idx="29">
                  <c:v>0.51063286358509186</c:v>
                </c:pt>
                <c:pt idx="30">
                  <c:v>0.49870222023164157</c:v>
                </c:pt>
                <c:pt idx="31">
                  <c:v>0.49745874453002337</c:v>
                </c:pt>
                <c:pt idx="32">
                  <c:v>0.49692500896286879</c:v>
                </c:pt>
                <c:pt idx="33">
                  <c:v>0.4965036686031345</c:v>
                </c:pt>
                <c:pt idx="34">
                  <c:v>0.49532041233174418</c:v>
                </c:pt>
                <c:pt idx="35">
                  <c:v>0.49181990311864521</c:v>
                </c:pt>
                <c:pt idx="36">
                  <c:v>0.49112762375193331</c:v>
                </c:pt>
                <c:pt idx="37">
                  <c:v>0.48908095148866731</c:v>
                </c:pt>
                <c:pt idx="38">
                  <c:v>0.48616011106825435</c:v>
                </c:pt>
                <c:pt idx="39">
                  <c:v>0.48558862040825851</c:v>
                </c:pt>
                <c:pt idx="40">
                  <c:v>0.4791349277647296</c:v>
                </c:pt>
                <c:pt idx="41">
                  <c:v>0.47878990818649092</c:v>
                </c:pt>
                <c:pt idx="42">
                  <c:v>0.47851150995909392</c:v>
                </c:pt>
                <c:pt idx="43">
                  <c:v>0.47811262889387307</c:v>
                </c:pt>
                <c:pt idx="44">
                  <c:v>0.47062108313449236</c:v>
                </c:pt>
                <c:pt idx="45">
                  <c:v>0.46759548933490708</c:v>
                </c:pt>
                <c:pt idx="46">
                  <c:v>0.46642486452245463</c:v>
                </c:pt>
                <c:pt idx="47">
                  <c:v>0.46565013076775391</c:v>
                </c:pt>
                <c:pt idx="48">
                  <c:v>0.46010146267101304</c:v>
                </c:pt>
                <c:pt idx="49">
                  <c:v>0.43895248760573091</c:v>
                </c:pt>
                <c:pt idx="50">
                  <c:v>0.43791905999748154</c:v>
                </c:pt>
                <c:pt idx="51">
                  <c:v>0.43766862489326441</c:v>
                </c:pt>
                <c:pt idx="52">
                  <c:v>0.43674760419765013</c:v>
                </c:pt>
                <c:pt idx="53">
                  <c:v>0.43450057530984371</c:v>
                </c:pt>
                <c:pt idx="54">
                  <c:v>0.43158514384713109</c:v>
                </c:pt>
                <c:pt idx="55">
                  <c:v>0.42882970156598377</c:v>
                </c:pt>
                <c:pt idx="56">
                  <c:v>0.42813210640844773</c:v>
                </c:pt>
                <c:pt idx="57">
                  <c:v>0.4277835011746004</c:v>
                </c:pt>
                <c:pt idx="58">
                  <c:v>0.42387710501516379</c:v>
                </c:pt>
                <c:pt idx="59">
                  <c:v>0.41428711977776062</c:v>
                </c:pt>
                <c:pt idx="60">
                  <c:v>0.41188494383610791</c:v>
                </c:pt>
                <c:pt idx="61">
                  <c:v>0.40595720945276004</c:v>
                </c:pt>
                <c:pt idx="62">
                  <c:v>0.40457550695876071</c:v>
                </c:pt>
                <c:pt idx="63">
                  <c:v>0.39694456442396631</c:v>
                </c:pt>
                <c:pt idx="64">
                  <c:v>0.39547475925659398</c:v>
                </c:pt>
                <c:pt idx="65">
                  <c:v>0.38975522796823153</c:v>
                </c:pt>
                <c:pt idx="66">
                  <c:v>0.38044203162893209</c:v>
                </c:pt>
                <c:pt idx="67">
                  <c:v>0.33472580266577978</c:v>
                </c:pt>
                <c:pt idx="68">
                  <c:v>0.33284598573427909</c:v>
                </c:pt>
                <c:pt idx="69">
                  <c:v>0.32450747281744524</c:v>
                </c:pt>
                <c:pt idx="70">
                  <c:v>0.32051337065898788</c:v>
                </c:pt>
                <c:pt idx="71">
                  <c:v>0.31220364304294873</c:v>
                </c:pt>
                <c:pt idx="72">
                  <c:v>0.2941191024750256</c:v>
                </c:pt>
                <c:pt idx="73">
                  <c:v>0.28699971763685939</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889919919994667"/>
                  <c:y val="-0.8920710253702288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0.48497070672526693</c:v>
                </c:pt>
                <c:pt idx="1">
                  <c:v>0.48497070672526693</c:v>
                </c:pt>
                <c:pt idx="2">
                  <c:v>0.48497070672526693</c:v>
                </c:pt>
                <c:pt idx="3">
                  <c:v>0.48497070672526693</c:v>
                </c:pt>
                <c:pt idx="4">
                  <c:v>0.48497070672526693</c:v>
                </c:pt>
                <c:pt idx="5">
                  <c:v>0.48497070672526693</c:v>
                </c:pt>
                <c:pt idx="6">
                  <c:v>0.48497070672526693</c:v>
                </c:pt>
                <c:pt idx="7">
                  <c:v>0.48497070672526693</c:v>
                </c:pt>
                <c:pt idx="8">
                  <c:v>0.48497070672526693</c:v>
                </c:pt>
                <c:pt idx="9">
                  <c:v>0.48497070672526693</c:v>
                </c:pt>
                <c:pt idx="10">
                  <c:v>0.48497070672526693</c:v>
                </c:pt>
                <c:pt idx="11">
                  <c:v>0.48497070672526693</c:v>
                </c:pt>
                <c:pt idx="12">
                  <c:v>0.48497070672526693</c:v>
                </c:pt>
                <c:pt idx="13">
                  <c:v>0.48497070672526693</c:v>
                </c:pt>
                <c:pt idx="14">
                  <c:v>0.48497070672526693</c:v>
                </c:pt>
                <c:pt idx="15">
                  <c:v>0.48497070672526693</c:v>
                </c:pt>
                <c:pt idx="16">
                  <c:v>0.48497070672526693</c:v>
                </c:pt>
                <c:pt idx="17">
                  <c:v>0.48497070672526693</c:v>
                </c:pt>
                <c:pt idx="18">
                  <c:v>0.48497070672526693</c:v>
                </c:pt>
                <c:pt idx="19">
                  <c:v>0.48497070672526693</c:v>
                </c:pt>
                <c:pt idx="20">
                  <c:v>0.48497070672526693</c:v>
                </c:pt>
                <c:pt idx="21">
                  <c:v>0.48497070672526693</c:v>
                </c:pt>
                <c:pt idx="22">
                  <c:v>0.48497070672526693</c:v>
                </c:pt>
                <c:pt idx="23">
                  <c:v>0.48497070672526693</c:v>
                </c:pt>
                <c:pt idx="24">
                  <c:v>0.48497070672526693</c:v>
                </c:pt>
                <c:pt idx="25">
                  <c:v>0.48497070672526693</c:v>
                </c:pt>
                <c:pt idx="26">
                  <c:v>0.48497070672526693</c:v>
                </c:pt>
                <c:pt idx="27">
                  <c:v>0.48497070672526693</c:v>
                </c:pt>
                <c:pt idx="28">
                  <c:v>0.48497070672526693</c:v>
                </c:pt>
                <c:pt idx="29">
                  <c:v>0.48497070672526693</c:v>
                </c:pt>
                <c:pt idx="30">
                  <c:v>0.48497070672526693</c:v>
                </c:pt>
                <c:pt idx="31">
                  <c:v>0.48497070672526693</c:v>
                </c:pt>
                <c:pt idx="32">
                  <c:v>0.48497070672526693</c:v>
                </c:pt>
                <c:pt idx="33">
                  <c:v>0.48497070672526693</c:v>
                </c:pt>
                <c:pt idx="34">
                  <c:v>0.48497070672526693</c:v>
                </c:pt>
                <c:pt idx="35">
                  <c:v>0.48497070672526693</c:v>
                </c:pt>
                <c:pt idx="36">
                  <c:v>0.48497070672526693</c:v>
                </c:pt>
                <c:pt idx="37">
                  <c:v>0.48497070672526693</c:v>
                </c:pt>
                <c:pt idx="38">
                  <c:v>0.48497070672526693</c:v>
                </c:pt>
                <c:pt idx="39">
                  <c:v>0.48497070672526693</c:v>
                </c:pt>
                <c:pt idx="40">
                  <c:v>0.48497070672526693</c:v>
                </c:pt>
                <c:pt idx="41">
                  <c:v>0.48497070672526693</c:v>
                </c:pt>
                <c:pt idx="42">
                  <c:v>0.48497070672526693</c:v>
                </c:pt>
                <c:pt idx="43">
                  <c:v>0.48497070672526693</c:v>
                </c:pt>
                <c:pt idx="44">
                  <c:v>0.48497070672526693</c:v>
                </c:pt>
                <c:pt idx="45">
                  <c:v>0.48497070672526693</c:v>
                </c:pt>
                <c:pt idx="46">
                  <c:v>0.48497070672526693</c:v>
                </c:pt>
                <c:pt idx="47">
                  <c:v>0.48497070672526693</c:v>
                </c:pt>
                <c:pt idx="48">
                  <c:v>0.48497070672526693</c:v>
                </c:pt>
                <c:pt idx="49">
                  <c:v>0.48497070672526693</c:v>
                </c:pt>
                <c:pt idx="50">
                  <c:v>0.48497070672526693</c:v>
                </c:pt>
                <c:pt idx="51">
                  <c:v>0.48497070672526693</c:v>
                </c:pt>
                <c:pt idx="52">
                  <c:v>0.48497070672526693</c:v>
                </c:pt>
                <c:pt idx="53">
                  <c:v>0.48497070672526693</c:v>
                </c:pt>
                <c:pt idx="54">
                  <c:v>0.48497070672526693</c:v>
                </c:pt>
                <c:pt idx="55">
                  <c:v>0.48497070672526693</c:v>
                </c:pt>
                <c:pt idx="56">
                  <c:v>0.48497070672526693</c:v>
                </c:pt>
                <c:pt idx="57">
                  <c:v>0.48497070672526693</c:v>
                </c:pt>
                <c:pt idx="58">
                  <c:v>0.48497070672526693</c:v>
                </c:pt>
                <c:pt idx="59">
                  <c:v>0.48497070672526693</c:v>
                </c:pt>
                <c:pt idx="60">
                  <c:v>0.48497070672526693</c:v>
                </c:pt>
                <c:pt idx="61">
                  <c:v>0.48497070672526693</c:v>
                </c:pt>
                <c:pt idx="62">
                  <c:v>0.48497070672526693</c:v>
                </c:pt>
                <c:pt idx="63">
                  <c:v>0.48497070672526693</c:v>
                </c:pt>
                <c:pt idx="64">
                  <c:v>0.48497070672526693</c:v>
                </c:pt>
                <c:pt idx="65">
                  <c:v>0.48497070672526693</c:v>
                </c:pt>
                <c:pt idx="66">
                  <c:v>0.48497070672526693</c:v>
                </c:pt>
                <c:pt idx="67">
                  <c:v>0.48497070672526693</c:v>
                </c:pt>
                <c:pt idx="68">
                  <c:v>0.48497070672526693</c:v>
                </c:pt>
                <c:pt idx="69">
                  <c:v>0.48497070672526693</c:v>
                </c:pt>
                <c:pt idx="70">
                  <c:v>0.48497070672526693</c:v>
                </c:pt>
                <c:pt idx="71">
                  <c:v>0.48497070672526693</c:v>
                </c:pt>
                <c:pt idx="72">
                  <c:v>0.48497070672526693</c:v>
                </c:pt>
                <c:pt idx="73">
                  <c:v>0.48497070672526693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57498412698412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8193743961352657"/>
          <c:y val="1.2466349206349207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前年度との差分(令和4年度普及率 金額ベース)</c:v>
                </c:pt>
              </c:strCache>
            </c:strRef>
          </c:tx>
          <c:spPr>
            <a:solidFill>
              <a:schemeClr val="accent1"/>
            </a:solidFill>
            <a:ln>
              <a:noFill/>
            </a:ln>
          </c:spPr>
          <c:invertIfNegative val="0"/>
          <c:dLbls>
            <c:dLbl>
              <c:idx val="1"/>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5E-4D6C-A478-BA4617011580}"/>
                </c:ext>
              </c:extLst>
            </c:dLbl>
            <c:dLbl>
              <c:idx val="2"/>
              <c:layout>
                <c:manualLayout>
                  <c:x val="1.22358837523601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5E-4D6C-A478-BA4617011580}"/>
                </c:ext>
              </c:extLst>
            </c:dLbl>
            <c:dLbl>
              <c:idx val="38"/>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5E-4D6C-A478-BA4617011580}"/>
                </c:ext>
              </c:extLst>
            </c:dLbl>
            <c:dLbl>
              <c:idx val="43"/>
              <c:layout>
                <c:manualLayout>
                  <c:x val="-5.608048601842406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5E-4D6C-A478-BA4617011580}"/>
                </c:ext>
              </c:extLst>
            </c:dLbl>
            <c:dLbl>
              <c:idx val="53"/>
              <c:layout>
                <c:manualLayout>
                  <c:x val="7.64742734522515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5E-4D6C-A478-BA4617011580}"/>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西淀川区</c:v>
                </c:pt>
                <c:pt idx="4">
                  <c:v>茨木市</c:v>
                </c:pt>
                <c:pt idx="5">
                  <c:v>福島区</c:v>
                </c:pt>
                <c:pt idx="6">
                  <c:v>岬町</c:v>
                </c:pt>
                <c:pt idx="7">
                  <c:v>港区</c:v>
                </c:pt>
                <c:pt idx="8">
                  <c:v>堺市東区</c:v>
                </c:pt>
                <c:pt idx="9">
                  <c:v>豊能町</c:v>
                </c:pt>
                <c:pt idx="10">
                  <c:v>天王寺区</c:v>
                </c:pt>
                <c:pt idx="11">
                  <c:v>岸和田市</c:v>
                </c:pt>
                <c:pt idx="12">
                  <c:v>堺市西区</c:v>
                </c:pt>
                <c:pt idx="13">
                  <c:v>阪南市</c:v>
                </c:pt>
                <c:pt idx="14">
                  <c:v>此花区</c:v>
                </c:pt>
                <c:pt idx="15">
                  <c:v>八尾市</c:v>
                </c:pt>
                <c:pt idx="16">
                  <c:v>大正区</c:v>
                </c:pt>
                <c:pt idx="17">
                  <c:v>寝屋川市</c:v>
                </c:pt>
                <c:pt idx="18">
                  <c:v>千早赤阪村</c:v>
                </c:pt>
                <c:pt idx="19">
                  <c:v>阿倍野区</c:v>
                </c:pt>
                <c:pt idx="20">
                  <c:v>守口市</c:v>
                </c:pt>
                <c:pt idx="21">
                  <c:v>東淀川区</c:v>
                </c:pt>
                <c:pt idx="22">
                  <c:v>東大阪市</c:v>
                </c:pt>
                <c:pt idx="23">
                  <c:v>貝塚市</c:v>
                </c:pt>
                <c:pt idx="24">
                  <c:v>堺市北区</c:v>
                </c:pt>
                <c:pt idx="25">
                  <c:v>東成区</c:v>
                </c:pt>
                <c:pt idx="26">
                  <c:v>島本町</c:v>
                </c:pt>
                <c:pt idx="27">
                  <c:v>河内長野市</c:v>
                </c:pt>
                <c:pt idx="28">
                  <c:v>吹田市</c:v>
                </c:pt>
                <c:pt idx="29">
                  <c:v>摂津市</c:v>
                </c:pt>
                <c:pt idx="30">
                  <c:v>交野市</c:v>
                </c:pt>
                <c:pt idx="31">
                  <c:v>浪速区</c:v>
                </c:pt>
                <c:pt idx="32">
                  <c:v>高石市</c:v>
                </c:pt>
                <c:pt idx="33">
                  <c:v>生野区</c:v>
                </c:pt>
                <c:pt idx="34">
                  <c:v>堺市</c:v>
                </c:pt>
                <c:pt idx="35">
                  <c:v>平野区</c:v>
                </c:pt>
                <c:pt idx="36">
                  <c:v>北区</c:v>
                </c:pt>
                <c:pt idx="37">
                  <c:v>淀川区</c:v>
                </c:pt>
                <c:pt idx="38">
                  <c:v>堺市南区</c:v>
                </c:pt>
                <c:pt idx="39">
                  <c:v>泉佐野市</c:v>
                </c:pt>
                <c:pt idx="40">
                  <c:v>旭区</c:v>
                </c:pt>
                <c:pt idx="41">
                  <c:v>西成区</c:v>
                </c:pt>
                <c:pt idx="42">
                  <c:v>泉大津市</c:v>
                </c:pt>
                <c:pt idx="43">
                  <c:v>大阪市</c:v>
                </c:pt>
                <c:pt idx="44">
                  <c:v>四條畷市</c:v>
                </c:pt>
                <c:pt idx="45">
                  <c:v>大東市</c:v>
                </c:pt>
                <c:pt idx="46">
                  <c:v>泉南市</c:v>
                </c:pt>
                <c:pt idx="47">
                  <c:v>豊中市</c:v>
                </c:pt>
                <c:pt idx="48">
                  <c:v>堺市美原区</c:v>
                </c:pt>
                <c:pt idx="49">
                  <c:v>城東区</c:v>
                </c:pt>
                <c:pt idx="50">
                  <c:v>高槻市</c:v>
                </c:pt>
                <c:pt idx="51">
                  <c:v>東住吉区</c:v>
                </c:pt>
                <c:pt idx="52">
                  <c:v>藤井寺市</c:v>
                </c:pt>
                <c:pt idx="53">
                  <c:v>鶴見区</c:v>
                </c:pt>
                <c:pt idx="54">
                  <c:v>富田林市</c:v>
                </c:pt>
                <c:pt idx="55">
                  <c:v>熊取町</c:v>
                </c:pt>
                <c:pt idx="56">
                  <c:v>堺市中区</c:v>
                </c:pt>
                <c:pt idx="57">
                  <c:v>大阪狭山市</c:v>
                </c:pt>
                <c:pt idx="58">
                  <c:v>箕面市</c:v>
                </c:pt>
                <c:pt idx="59">
                  <c:v>羽曳野市</c:v>
                </c:pt>
                <c:pt idx="60">
                  <c:v>枚方市</c:v>
                </c:pt>
                <c:pt idx="61">
                  <c:v>住吉区</c:v>
                </c:pt>
                <c:pt idx="62">
                  <c:v>和泉市</c:v>
                </c:pt>
                <c:pt idx="63">
                  <c:v>西区</c:v>
                </c:pt>
                <c:pt idx="64">
                  <c:v>中央区</c:v>
                </c:pt>
                <c:pt idx="65">
                  <c:v>門真市</c:v>
                </c:pt>
                <c:pt idx="66">
                  <c:v>堺市堺区</c:v>
                </c:pt>
                <c:pt idx="67">
                  <c:v>河南町</c:v>
                </c:pt>
                <c:pt idx="68">
                  <c:v>住之江区</c:v>
                </c:pt>
                <c:pt idx="69">
                  <c:v>田尻町</c:v>
                </c:pt>
                <c:pt idx="70">
                  <c:v>柏原市</c:v>
                </c:pt>
                <c:pt idx="71">
                  <c:v>池田市</c:v>
                </c:pt>
                <c:pt idx="72">
                  <c:v>都島区</c:v>
                </c:pt>
                <c:pt idx="73">
                  <c:v>松原市</c:v>
                </c:pt>
              </c:strCache>
            </c:strRef>
          </c:cat>
          <c:val>
            <c:numRef>
              <c:f>市区町村別_普及率!$T$6:$T$79</c:f>
              <c:numCache>
                <c:formatCode>General</c:formatCode>
                <c:ptCount val="74"/>
                <c:pt idx="0">
                  <c:v>-0.9000000000000008</c:v>
                </c:pt>
                <c:pt idx="1">
                  <c:v>0.50000000000000044</c:v>
                </c:pt>
                <c:pt idx="2">
                  <c:v>0.10000000000000009</c:v>
                </c:pt>
                <c:pt idx="3">
                  <c:v>5.100000000000005</c:v>
                </c:pt>
                <c:pt idx="4">
                  <c:v>4.9000000000000039</c:v>
                </c:pt>
                <c:pt idx="5">
                  <c:v>-3.6000000000000032</c:v>
                </c:pt>
                <c:pt idx="6">
                  <c:v>2.300000000000002</c:v>
                </c:pt>
                <c:pt idx="7">
                  <c:v>1.0000000000000009</c:v>
                </c:pt>
                <c:pt idx="8">
                  <c:v>4.5999999999999925</c:v>
                </c:pt>
                <c:pt idx="9">
                  <c:v>-6.7000000000000064</c:v>
                </c:pt>
                <c:pt idx="10">
                  <c:v>14.599999999999996</c:v>
                </c:pt>
                <c:pt idx="11">
                  <c:v>-1.100000000000001</c:v>
                </c:pt>
                <c:pt idx="12">
                  <c:v>2.6999999999999913</c:v>
                </c:pt>
                <c:pt idx="13">
                  <c:v>-4.8000000000000043</c:v>
                </c:pt>
                <c:pt idx="14">
                  <c:v>8.5000000000000071</c:v>
                </c:pt>
                <c:pt idx="15">
                  <c:v>3.1000000000000028</c:v>
                </c:pt>
                <c:pt idx="16">
                  <c:v>-3.8999999999999924</c:v>
                </c:pt>
                <c:pt idx="17">
                  <c:v>3.1000000000000028</c:v>
                </c:pt>
                <c:pt idx="18">
                  <c:v>13.8</c:v>
                </c:pt>
                <c:pt idx="19">
                  <c:v>0.9000000000000008</c:v>
                </c:pt>
                <c:pt idx="20">
                  <c:v>-0.60000000000000053</c:v>
                </c:pt>
                <c:pt idx="21">
                  <c:v>1.6000000000000014</c:v>
                </c:pt>
                <c:pt idx="22">
                  <c:v>2.5000000000000022</c:v>
                </c:pt>
                <c:pt idx="23">
                  <c:v>-1.2000000000000011</c:v>
                </c:pt>
                <c:pt idx="24">
                  <c:v>2.5000000000000022</c:v>
                </c:pt>
                <c:pt idx="25">
                  <c:v>-1.8000000000000016</c:v>
                </c:pt>
                <c:pt idx="26">
                  <c:v>3.5000000000000031</c:v>
                </c:pt>
                <c:pt idx="27">
                  <c:v>-2.7000000000000024</c:v>
                </c:pt>
                <c:pt idx="28">
                  <c:v>1.3000000000000012</c:v>
                </c:pt>
                <c:pt idx="29">
                  <c:v>-2.200000000000002</c:v>
                </c:pt>
                <c:pt idx="30">
                  <c:v>11.2</c:v>
                </c:pt>
                <c:pt idx="31">
                  <c:v>-2.1000000000000019</c:v>
                </c:pt>
                <c:pt idx="32">
                  <c:v>1.100000000000001</c:v>
                </c:pt>
                <c:pt idx="33">
                  <c:v>-2.8000000000000025</c:v>
                </c:pt>
                <c:pt idx="34">
                  <c:v>0.80000000000000071</c:v>
                </c:pt>
                <c:pt idx="35">
                  <c:v>3.2999999999999972</c:v>
                </c:pt>
                <c:pt idx="36">
                  <c:v>1.100000000000001</c:v>
                </c:pt>
                <c:pt idx="37">
                  <c:v>-2.1000000000000019</c:v>
                </c:pt>
                <c:pt idx="38">
                  <c:v>0.20000000000000018</c:v>
                </c:pt>
                <c:pt idx="39">
                  <c:v>-5.600000000000005</c:v>
                </c:pt>
                <c:pt idx="40">
                  <c:v>5.1999999999999993</c:v>
                </c:pt>
                <c:pt idx="41">
                  <c:v>-5.2000000000000046</c:v>
                </c:pt>
                <c:pt idx="42">
                  <c:v>2.0999999999999961</c:v>
                </c:pt>
                <c:pt idx="43">
                  <c:v>0.99999999999999534</c:v>
                </c:pt>
                <c:pt idx="44">
                  <c:v>1.799999999999996</c:v>
                </c:pt>
                <c:pt idx="45">
                  <c:v>-0.29999999999999472</c:v>
                </c:pt>
                <c:pt idx="46">
                  <c:v>1.6000000000000014</c:v>
                </c:pt>
                <c:pt idx="47">
                  <c:v>0.60000000000000053</c:v>
                </c:pt>
                <c:pt idx="48">
                  <c:v>6.8000000000000007</c:v>
                </c:pt>
                <c:pt idx="49">
                  <c:v>1.2000000000000011</c:v>
                </c:pt>
                <c:pt idx="50">
                  <c:v>2.9000000000000026</c:v>
                </c:pt>
                <c:pt idx="51">
                  <c:v>2.7000000000000024</c:v>
                </c:pt>
                <c:pt idx="52">
                  <c:v>7.1000000000000005</c:v>
                </c:pt>
                <c:pt idx="53">
                  <c:v>0.30000000000000027</c:v>
                </c:pt>
                <c:pt idx="54">
                  <c:v>-2.7000000000000024</c:v>
                </c:pt>
                <c:pt idx="55">
                  <c:v>-11.600000000000005</c:v>
                </c:pt>
                <c:pt idx="56">
                  <c:v>-7.6000000000000014</c:v>
                </c:pt>
                <c:pt idx="57">
                  <c:v>-0.10000000000000009</c:v>
                </c:pt>
                <c:pt idx="58">
                  <c:v>0.70000000000000062</c:v>
                </c:pt>
                <c:pt idx="59">
                  <c:v>0.89999999999999525</c:v>
                </c:pt>
                <c:pt idx="60">
                  <c:v>2.2999999999999963</c:v>
                </c:pt>
                <c:pt idx="61">
                  <c:v>-1.5999999999999959</c:v>
                </c:pt>
                <c:pt idx="62">
                  <c:v>-3.5999999999999979</c:v>
                </c:pt>
                <c:pt idx="63">
                  <c:v>-3.3999999999999977</c:v>
                </c:pt>
                <c:pt idx="64">
                  <c:v>-2.4999999999999964</c:v>
                </c:pt>
                <c:pt idx="65">
                  <c:v>-1.799999999999996</c:v>
                </c:pt>
                <c:pt idx="66">
                  <c:v>-0.10000000000000009</c:v>
                </c:pt>
                <c:pt idx="67">
                  <c:v>-5.2999999999999989</c:v>
                </c:pt>
                <c:pt idx="68">
                  <c:v>-4.1999999999999984</c:v>
                </c:pt>
                <c:pt idx="69">
                  <c:v>1.4000000000000012</c:v>
                </c:pt>
                <c:pt idx="70">
                  <c:v>-2.2999999999999963</c:v>
                </c:pt>
                <c:pt idx="71">
                  <c:v>-4.9999999999999991</c:v>
                </c:pt>
                <c:pt idx="72">
                  <c:v>2.0999999999999961</c:v>
                </c:pt>
                <c:pt idx="73">
                  <c:v>-3.6000000000000032</c:v>
                </c:pt>
              </c:numCache>
            </c:numRef>
          </c:val>
          <c:extLst>
            <c:ext xmlns:c16="http://schemas.microsoft.com/office/drawing/2014/chart" uri="{C3380CC4-5D6E-409C-BE32-E72D297353CC}">
              <c16:uniqueId val="{00000005-B75E-4D6C-A478-BA4617011580}"/>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5128864734299516"/>
                  <c:y val="-0.8880566666666667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75E-4D6C-A478-BA461701158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0.70000000000000062</c:v>
                </c:pt>
                <c:pt idx="1">
                  <c:v>0.70000000000000062</c:v>
                </c:pt>
                <c:pt idx="2">
                  <c:v>0.70000000000000062</c:v>
                </c:pt>
                <c:pt idx="3">
                  <c:v>0.70000000000000062</c:v>
                </c:pt>
                <c:pt idx="4">
                  <c:v>0.70000000000000062</c:v>
                </c:pt>
                <c:pt idx="5">
                  <c:v>0.70000000000000062</c:v>
                </c:pt>
                <c:pt idx="6">
                  <c:v>0.70000000000000062</c:v>
                </c:pt>
                <c:pt idx="7">
                  <c:v>0.70000000000000062</c:v>
                </c:pt>
                <c:pt idx="8">
                  <c:v>0.70000000000000062</c:v>
                </c:pt>
                <c:pt idx="9">
                  <c:v>0.70000000000000062</c:v>
                </c:pt>
                <c:pt idx="10">
                  <c:v>0.70000000000000062</c:v>
                </c:pt>
                <c:pt idx="11">
                  <c:v>0.70000000000000062</c:v>
                </c:pt>
                <c:pt idx="12">
                  <c:v>0.70000000000000062</c:v>
                </c:pt>
                <c:pt idx="13">
                  <c:v>0.70000000000000062</c:v>
                </c:pt>
                <c:pt idx="14">
                  <c:v>0.70000000000000062</c:v>
                </c:pt>
                <c:pt idx="15">
                  <c:v>0.70000000000000062</c:v>
                </c:pt>
                <c:pt idx="16">
                  <c:v>0.70000000000000062</c:v>
                </c:pt>
                <c:pt idx="17">
                  <c:v>0.70000000000000062</c:v>
                </c:pt>
                <c:pt idx="18">
                  <c:v>0.70000000000000062</c:v>
                </c:pt>
                <c:pt idx="19">
                  <c:v>0.70000000000000062</c:v>
                </c:pt>
                <c:pt idx="20">
                  <c:v>0.70000000000000062</c:v>
                </c:pt>
                <c:pt idx="21">
                  <c:v>0.70000000000000062</c:v>
                </c:pt>
                <c:pt idx="22">
                  <c:v>0.70000000000000062</c:v>
                </c:pt>
                <c:pt idx="23">
                  <c:v>0.70000000000000062</c:v>
                </c:pt>
                <c:pt idx="24">
                  <c:v>0.70000000000000062</c:v>
                </c:pt>
                <c:pt idx="25">
                  <c:v>0.70000000000000062</c:v>
                </c:pt>
                <c:pt idx="26">
                  <c:v>0.70000000000000062</c:v>
                </c:pt>
                <c:pt idx="27">
                  <c:v>0.70000000000000062</c:v>
                </c:pt>
                <c:pt idx="28">
                  <c:v>0.70000000000000062</c:v>
                </c:pt>
                <c:pt idx="29">
                  <c:v>0.70000000000000062</c:v>
                </c:pt>
                <c:pt idx="30">
                  <c:v>0.70000000000000062</c:v>
                </c:pt>
                <c:pt idx="31">
                  <c:v>0.70000000000000062</c:v>
                </c:pt>
                <c:pt idx="32">
                  <c:v>0.70000000000000062</c:v>
                </c:pt>
                <c:pt idx="33">
                  <c:v>0.70000000000000062</c:v>
                </c:pt>
                <c:pt idx="34">
                  <c:v>0.70000000000000062</c:v>
                </c:pt>
                <c:pt idx="35">
                  <c:v>0.70000000000000062</c:v>
                </c:pt>
                <c:pt idx="36">
                  <c:v>0.70000000000000062</c:v>
                </c:pt>
                <c:pt idx="37">
                  <c:v>0.70000000000000062</c:v>
                </c:pt>
                <c:pt idx="38">
                  <c:v>0.70000000000000062</c:v>
                </c:pt>
                <c:pt idx="39">
                  <c:v>0.70000000000000062</c:v>
                </c:pt>
                <c:pt idx="40">
                  <c:v>0.70000000000000062</c:v>
                </c:pt>
                <c:pt idx="41">
                  <c:v>0.70000000000000062</c:v>
                </c:pt>
                <c:pt idx="42">
                  <c:v>0.70000000000000062</c:v>
                </c:pt>
                <c:pt idx="43">
                  <c:v>0.70000000000000062</c:v>
                </c:pt>
                <c:pt idx="44">
                  <c:v>0.70000000000000062</c:v>
                </c:pt>
                <c:pt idx="45">
                  <c:v>0.70000000000000062</c:v>
                </c:pt>
                <c:pt idx="46">
                  <c:v>0.70000000000000062</c:v>
                </c:pt>
                <c:pt idx="47">
                  <c:v>0.70000000000000062</c:v>
                </c:pt>
                <c:pt idx="48">
                  <c:v>0.70000000000000062</c:v>
                </c:pt>
                <c:pt idx="49">
                  <c:v>0.70000000000000062</c:v>
                </c:pt>
                <c:pt idx="50">
                  <c:v>0.70000000000000062</c:v>
                </c:pt>
                <c:pt idx="51">
                  <c:v>0.70000000000000062</c:v>
                </c:pt>
                <c:pt idx="52">
                  <c:v>0.70000000000000062</c:v>
                </c:pt>
                <c:pt idx="53">
                  <c:v>0.70000000000000062</c:v>
                </c:pt>
                <c:pt idx="54">
                  <c:v>0.70000000000000062</c:v>
                </c:pt>
                <c:pt idx="55">
                  <c:v>0.70000000000000062</c:v>
                </c:pt>
                <c:pt idx="56">
                  <c:v>0.70000000000000062</c:v>
                </c:pt>
                <c:pt idx="57">
                  <c:v>0.70000000000000062</c:v>
                </c:pt>
                <c:pt idx="58">
                  <c:v>0.70000000000000062</c:v>
                </c:pt>
                <c:pt idx="59">
                  <c:v>0.70000000000000062</c:v>
                </c:pt>
                <c:pt idx="60">
                  <c:v>0.70000000000000062</c:v>
                </c:pt>
                <c:pt idx="61">
                  <c:v>0.70000000000000062</c:v>
                </c:pt>
                <c:pt idx="62">
                  <c:v>0.70000000000000062</c:v>
                </c:pt>
                <c:pt idx="63">
                  <c:v>0.70000000000000062</c:v>
                </c:pt>
                <c:pt idx="64">
                  <c:v>0.70000000000000062</c:v>
                </c:pt>
                <c:pt idx="65">
                  <c:v>0.70000000000000062</c:v>
                </c:pt>
                <c:pt idx="66">
                  <c:v>0.70000000000000062</c:v>
                </c:pt>
                <c:pt idx="67">
                  <c:v>0.70000000000000062</c:v>
                </c:pt>
                <c:pt idx="68">
                  <c:v>0.70000000000000062</c:v>
                </c:pt>
                <c:pt idx="69">
                  <c:v>0.70000000000000062</c:v>
                </c:pt>
                <c:pt idx="70">
                  <c:v>0.70000000000000062</c:v>
                </c:pt>
                <c:pt idx="71">
                  <c:v>0.70000000000000062</c:v>
                </c:pt>
                <c:pt idx="72">
                  <c:v>0.70000000000000062</c:v>
                </c:pt>
                <c:pt idx="73">
                  <c:v>0.70000000000000062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7-B75E-4D6C-A478-BA4617011580}"/>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733599033816425"/>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令和4年度普及率 数量ベース</c:v>
                </c:pt>
              </c:strCache>
            </c:strRef>
          </c:tx>
          <c:spPr>
            <a:solidFill>
              <a:schemeClr val="accent4">
                <a:lumMod val="60000"/>
                <a:lumOff val="40000"/>
              </a:schemeClr>
            </a:solidFill>
            <a:ln>
              <a:noFill/>
            </a:ln>
          </c:spPr>
          <c:invertIfNegative val="0"/>
          <c:dLbls>
            <c:dLbl>
              <c:idx val="37"/>
              <c:layout>
                <c:manualLayout>
                  <c:x val="3.05897093808992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C-4CF7-A10D-C1CC6E60F232}"/>
                </c:ext>
              </c:extLst>
            </c:dLbl>
            <c:dLbl>
              <c:idx val="38"/>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C-4CF7-A10D-C1CC6E60F232}"/>
                </c:ext>
              </c:extLst>
            </c:dLbl>
            <c:dLbl>
              <c:idx val="39"/>
              <c:layout>
                <c:manualLayout>
                  <c:x val="7.6474273452251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C-4CF7-A10D-C1CC6E60F232}"/>
                </c:ext>
              </c:extLst>
            </c:dLbl>
            <c:dLbl>
              <c:idx val="40"/>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FC-4CF7-A10D-C1CC6E60F232}"/>
                </c:ext>
              </c:extLst>
            </c:dLbl>
            <c:dLbl>
              <c:idx val="41"/>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FC-4CF7-A10D-C1CC6E60F232}"/>
                </c:ext>
              </c:extLst>
            </c:dLbl>
            <c:dLbl>
              <c:idx val="42"/>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1.376536922140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1.52948546904502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A9-4B95-A8E5-DADD70CDA927}"/>
                </c:ext>
              </c:extLst>
            </c:dLbl>
            <c:dLbl>
              <c:idx val="48"/>
              <c:layout>
                <c:manualLayout>
                  <c:x val="2.29422820356751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A9-4B95-A8E5-DADD70CDA927}"/>
                </c:ext>
              </c:extLst>
            </c:dLbl>
            <c:dLbl>
              <c:idx val="49"/>
              <c:layout>
                <c:manualLayout>
                  <c:x val="3.2119194849945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2-4CC4-A5BF-B110EF39EFC1}"/>
                </c:ext>
              </c:extLst>
            </c:dLbl>
            <c:dLbl>
              <c:idx val="50"/>
              <c:layout>
                <c:manualLayout>
                  <c:x val="3.36486803189904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2-4CC4-A5BF-B110EF39EFC1}"/>
                </c:ext>
              </c:extLst>
            </c:dLbl>
            <c:dLbl>
              <c:idx val="51"/>
              <c:layout>
                <c:manualLayout>
                  <c:x val="3.82371367261255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F2-4CC4-A5BF-B110EF39EFC1}"/>
                </c:ext>
              </c:extLst>
            </c:dLbl>
            <c:dLbl>
              <c:idx val="52"/>
              <c:layout>
                <c:manualLayout>
                  <c:x val="3.97666221951705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2-4CC4-A5BF-B110EF39EFC1}"/>
                </c:ext>
              </c:extLst>
            </c:dLbl>
            <c:dLbl>
              <c:idx val="53"/>
              <c:layout>
                <c:manualLayout>
                  <c:x val="-3.05897093809015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2-4CC4-A5BF-B110EF39EFC1}"/>
                </c:ext>
              </c:extLst>
            </c:dLbl>
            <c:dLbl>
              <c:idx val="54"/>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F2-4CC4-A5BF-B110EF39EFC1}"/>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忠岡町</c:v>
                </c:pt>
                <c:pt idx="1">
                  <c:v>太子町</c:v>
                </c:pt>
                <c:pt idx="2">
                  <c:v>豊能町</c:v>
                </c:pt>
                <c:pt idx="3">
                  <c:v>門真市</c:v>
                </c:pt>
                <c:pt idx="4">
                  <c:v>港区</c:v>
                </c:pt>
                <c:pt idx="5">
                  <c:v>島本町</c:v>
                </c:pt>
                <c:pt idx="6">
                  <c:v>大正区</c:v>
                </c:pt>
                <c:pt idx="7">
                  <c:v>西成区</c:v>
                </c:pt>
                <c:pt idx="8">
                  <c:v>千早赤阪村</c:v>
                </c:pt>
                <c:pt idx="9">
                  <c:v>茨木市</c:v>
                </c:pt>
                <c:pt idx="10">
                  <c:v>此花区</c:v>
                </c:pt>
                <c:pt idx="11">
                  <c:v>河南町</c:v>
                </c:pt>
                <c:pt idx="12">
                  <c:v>吹田市</c:v>
                </c:pt>
                <c:pt idx="13">
                  <c:v>淀川区</c:v>
                </c:pt>
                <c:pt idx="14">
                  <c:v>東住吉区</c:v>
                </c:pt>
                <c:pt idx="15">
                  <c:v>泉大津市</c:v>
                </c:pt>
                <c:pt idx="16">
                  <c:v>摂津市</c:v>
                </c:pt>
                <c:pt idx="17">
                  <c:v>藤井寺市</c:v>
                </c:pt>
                <c:pt idx="18">
                  <c:v>豊中市</c:v>
                </c:pt>
                <c:pt idx="19">
                  <c:v>大阪狭山市</c:v>
                </c:pt>
                <c:pt idx="20">
                  <c:v>四條畷市</c:v>
                </c:pt>
                <c:pt idx="21">
                  <c:v>富田林市</c:v>
                </c:pt>
                <c:pt idx="22">
                  <c:v>堺市西区</c:v>
                </c:pt>
                <c:pt idx="23">
                  <c:v>生野区</c:v>
                </c:pt>
                <c:pt idx="24">
                  <c:v>大東市</c:v>
                </c:pt>
                <c:pt idx="25">
                  <c:v>住之江区</c:v>
                </c:pt>
                <c:pt idx="26">
                  <c:v>西淀川区</c:v>
                </c:pt>
                <c:pt idx="27">
                  <c:v>岸和田市</c:v>
                </c:pt>
                <c:pt idx="28">
                  <c:v>貝塚市</c:v>
                </c:pt>
                <c:pt idx="29">
                  <c:v>天王寺区</c:v>
                </c:pt>
                <c:pt idx="30">
                  <c:v>池田市</c:v>
                </c:pt>
                <c:pt idx="31">
                  <c:v>守口市</c:v>
                </c:pt>
                <c:pt idx="32">
                  <c:v>堺市南区</c:v>
                </c:pt>
                <c:pt idx="33">
                  <c:v>大阪市</c:v>
                </c:pt>
                <c:pt idx="34">
                  <c:v>東大阪市</c:v>
                </c:pt>
                <c:pt idx="35">
                  <c:v>阿倍野区</c:v>
                </c:pt>
                <c:pt idx="36">
                  <c:v>箕面市</c:v>
                </c:pt>
                <c:pt idx="37">
                  <c:v>北区</c:v>
                </c:pt>
                <c:pt idx="38">
                  <c:v>浪速区</c:v>
                </c:pt>
                <c:pt idx="39">
                  <c:v>泉南市</c:v>
                </c:pt>
                <c:pt idx="40">
                  <c:v>堺市堺区</c:v>
                </c:pt>
                <c:pt idx="41">
                  <c:v>東淀川区</c:v>
                </c:pt>
                <c:pt idx="42">
                  <c:v>堺市中区</c:v>
                </c:pt>
                <c:pt idx="43">
                  <c:v>堺市</c:v>
                </c:pt>
                <c:pt idx="44">
                  <c:v>平野区</c:v>
                </c:pt>
                <c:pt idx="45">
                  <c:v>城東区</c:v>
                </c:pt>
                <c:pt idx="46">
                  <c:v>寝屋川市</c:v>
                </c:pt>
                <c:pt idx="47">
                  <c:v>堺市東区</c:v>
                </c:pt>
                <c:pt idx="48">
                  <c:v>羽曳野市</c:v>
                </c:pt>
                <c:pt idx="49">
                  <c:v>岬町</c:v>
                </c:pt>
                <c:pt idx="50">
                  <c:v>住吉区</c:v>
                </c:pt>
                <c:pt idx="51">
                  <c:v>東成区</c:v>
                </c:pt>
                <c:pt idx="52">
                  <c:v>高槻市</c:v>
                </c:pt>
                <c:pt idx="53">
                  <c:v>枚方市</c:v>
                </c:pt>
                <c:pt idx="54">
                  <c:v>和泉市</c:v>
                </c:pt>
                <c:pt idx="55">
                  <c:v>福島区</c:v>
                </c:pt>
                <c:pt idx="56">
                  <c:v>中央区</c:v>
                </c:pt>
                <c:pt idx="57">
                  <c:v>都島区</c:v>
                </c:pt>
                <c:pt idx="58">
                  <c:v>堺市北区</c:v>
                </c:pt>
                <c:pt idx="59">
                  <c:v>八尾市</c:v>
                </c:pt>
                <c:pt idx="60">
                  <c:v>旭区</c:v>
                </c:pt>
                <c:pt idx="61">
                  <c:v>高石市</c:v>
                </c:pt>
                <c:pt idx="62">
                  <c:v>阪南市</c:v>
                </c:pt>
                <c:pt idx="63">
                  <c:v>鶴見区</c:v>
                </c:pt>
                <c:pt idx="64">
                  <c:v>河内長野市</c:v>
                </c:pt>
                <c:pt idx="65">
                  <c:v>西区</c:v>
                </c:pt>
                <c:pt idx="66">
                  <c:v>能勢町</c:v>
                </c:pt>
                <c:pt idx="67">
                  <c:v>堺市美原区</c:v>
                </c:pt>
                <c:pt idx="68">
                  <c:v>柏原市</c:v>
                </c:pt>
                <c:pt idx="69">
                  <c:v>泉佐野市</c:v>
                </c:pt>
                <c:pt idx="70">
                  <c:v>熊取町</c:v>
                </c:pt>
                <c:pt idx="71">
                  <c:v>松原市</c:v>
                </c:pt>
                <c:pt idx="72">
                  <c:v>交野市</c:v>
                </c:pt>
                <c:pt idx="73">
                  <c:v>田尻町</c:v>
                </c:pt>
              </c:strCache>
            </c:strRef>
          </c:cat>
          <c:val>
            <c:numRef>
              <c:f>市区町村別_普及率!$V$6:$V$79</c:f>
              <c:numCache>
                <c:formatCode>0.0%</c:formatCode>
                <c:ptCount val="74"/>
                <c:pt idx="0">
                  <c:v>0.70003468299107818</c:v>
                </c:pt>
                <c:pt idx="1">
                  <c:v>0.67982911205631757</c:v>
                </c:pt>
                <c:pt idx="2">
                  <c:v>0.67636125579257789</c:v>
                </c:pt>
                <c:pt idx="3">
                  <c:v>0.65898460691910599</c:v>
                </c:pt>
                <c:pt idx="4">
                  <c:v>0.6539686168215143</c:v>
                </c:pt>
                <c:pt idx="5">
                  <c:v>0.63362876045437522</c:v>
                </c:pt>
                <c:pt idx="6">
                  <c:v>0.6198628461673138</c:v>
                </c:pt>
                <c:pt idx="7">
                  <c:v>0.61719875953015746</c:v>
                </c:pt>
                <c:pt idx="8">
                  <c:v>0.60117019202978916</c:v>
                </c:pt>
                <c:pt idx="9">
                  <c:v>0.58884919382387246</c:v>
                </c:pt>
                <c:pt idx="10">
                  <c:v>0.57381533729129186</c:v>
                </c:pt>
                <c:pt idx="11">
                  <c:v>0.57065773138158482</c:v>
                </c:pt>
                <c:pt idx="12">
                  <c:v>0.56800933001190723</c:v>
                </c:pt>
                <c:pt idx="13">
                  <c:v>0.56564035843350546</c:v>
                </c:pt>
                <c:pt idx="14">
                  <c:v>0.55407041206123386</c:v>
                </c:pt>
                <c:pt idx="15">
                  <c:v>0.55213342207334748</c:v>
                </c:pt>
                <c:pt idx="16">
                  <c:v>0.55210969164754486</c:v>
                </c:pt>
                <c:pt idx="17">
                  <c:v>0.5482957013033265</c:v>
                </c:pt>
                <c:pt idx="18">
                  <c:v>0.54802019048356687</c:v>
                </c:pt>
                <c:pt idx="19">
                  <c:v>0.54762207286274878</c:v>
                </c:pt>
                <c:pt idx="20">
                  <c:v>0.54736928914869076</c:v>
                </c:pt>
                <c:pt idx="21">
                  <c:v>0.54307823941954847</c:v>
                </c:pt>
                <c:pt idx="22">
                  <c:v>0.54304850635314139</c:v>
                </c:pt>
                <c:pt idx="23">
                  <c:v>0.53938122456969617</c:v>
                </c:pt>
                <c:pt idx="24">
                  <c:v>0.53857139667266385</c:v>
                </c:pt>
                <c:pt idx="25">
                  <c:v>0.53241497014667405</c:v>
                </c:pt>
                <c:pt idx="26">
                  <c:v>0.52185651464549099</c:v>
                </c:pt>
                <c:pt idx="27">
                  <c:v>0.52037019504615356</c:v>
                </c:pt>
                <c:pt idx="28">
                  <c:v>0.51915771465948823</c:v>
                </c:pt>
                <c:pt idx="29">
                  <c:v>0.51701675273345971</c:v>
                </c:pt>
                <c:pt idx="30">
                  <c:v>0.5111638742897755</c:v>
                </c:pt>
                <c:pt idx="31">
                  <c:v>0.50946325944083293</c:v>
                </c:pt>
                <c:pt idx="32">
                  <c:v>0.50312162267212868</c:v>
                </c:pt>
                <c:pt idx="33">
                  <c:v>0.50180049255560943</c:v>
                </c:pt>
                <c:pt idx="34">
                  <c:v>0.49799059584010574</c:v>
                </c:pt>
                <c:pt idx="35">
                  <c:v>0.49662927233695331</c:v>
                </c:pt>
                <c:pt idx="36">
                  <c:v>0.49650211149181178</c:v>
                </c:pt>
                <c:pt idx="37">
                  <c:v>0.49233353722291101</c:v>
                </c:pt>
                <c:pt idx="38">
                  <c:v>0.48959929599902896</c:v>
                </c:pt>
                <c:pt idx="39">
                  <c:v>0.48705453315270369</c:v>
                </c:pt>
                <c:pt idx="40">
                  <c:v>0.48582484112087054</c:v>
                </c:pt>
                <c:pt idx="41">
                  <c:v>0.48533414625231186</c:v>
                </c:pt>
                <c:pt idx="42">
                  <c:v>0.48425776774415885</c:v>
                </c:pt>
                <c:pt idx="43">
                  <c:v>0.48312467107117169</c:v>
                </c:pt>
                <c:pt idx="44">
                  <c:v>0.48270101791762071</c:v>
                </c:pt>
                <c:pt idx="45">
                  <c:v>0.48070709221480401</c:v>
                </c:pt>
                <c:pt idx="46">
                  <c:v>0.4802496929779716</c:v>
                </c:pt>
                <c:pt idx="47">
                  <c:v>0.47845505123093007</c:v>
                </c:pt>
                <c:pt idx="48">
                  <c:v>0.47192989786999118</c:v>
                </c:pt>
                <c:pt idx="49">
                  <c:v>0.46312504399652726</c:v>
                </c:pt>
                <c:pt idx="50">
                  <c:v>0.46201186309624775</c:v>
                </c:pt>
                <c:pt idx="51">
                  <c:v>0.45690260573504377</c:v>
                </c:pt>
                <c:pt idx="52">
                  <c:v>0.45594154894812439</c:v>
                </c:pt>
                <c:pt idx="53">
                  <c:v>0.45459117535191462</c:v>
                </c:pt>
                <c:pt idx="54">
                  <c:v>0.45140952520497568</c:v>
                </c:pt>
                <c:pt idx="55">
                  <c:v>0.43941880768173891</c:v>
                </c:pt>
                <c:pt idx="56">
                  <c:v>0.43741851915962687</c:v>
                </c:pt>
                <c:pt idx="57">
                  <c:v>0.43702564110736752</c:v>
                </c:pt>
                <c:pt idx="58">
                  <c:v>0.43615035334059554</c:v>
                </c:pt>
                <c:pt idx="59">
                  <c:v>0.43586918521026041</c:v>
                </c:pt>
                <c:pt idx="60">
                  <c:v>0.43291738811013841</c:v>
                </c:pt>
                <c:pt idx="61">
                  <c:v>0.41339700514452848</c:v>
                </c:pt>
                <c:pt idx="62">
                  <c:v>0.41154286266862217</c:v>
                </c:pt>
                <c:pt idx="63">
                  <c:v>0.41137451253131008</c:v>
                </c:pt>
                <c:pt idx="64">
                  <c:v>0.40795146946698319</c:v>
                </c:pt>
                <c:pt idx="65">
                  <c:v>0.40089268741816242</c:v>
                </c:pt>
                <c:pt idx="66">
                  <c:v>0.38705909028174845</c:v>
                </c:pt>
                <c:pt idx="67">
                  <c:v>0.38424277335326718</c:v>
                </c:pt>
                <c:pt idx="68">
                  <c:v>0.38413619583250608</c:v>
                </c:pt>
                <c:pt idx="69">
                  <c:v>0.3504269721032468</c:v>
                </c:pt>
                <c:pt idx="70">
                  <c:v>0.34218041845160491</c:v>
                </c:pt>
                <c:pt idx="71">
                  <c:v>0.32928250648296725</c:v>
                </c:pt>
                <c:pt idx="72">
                  <c:v>0.31250310343115351</c:v>
                </c:pt>
                <c:pt idx="73">
                  <c:v>0.18888480842208349</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0.4976983487540011</c:v>
                </c:pt>
                <c:pt idx="1">
                  <c:v>0.4976983487540011</c:v>
                </c:pt>
                <c:pt idx="2">
                  <c:v>0.4976983487540011</c:v>
                </c:pt>
                <c:pt idx="3">
                  <c:v>0.4976983487540011</c:v>
                </c:pt>
                <c:pt idx="4">
                  <c:v>0.4976983487540011</c:v>
                </c:pt>
                <c:pt idx="5">
                  <c:v>0.4976983487540011</c:v>
                </c:pt>
                <c:pt idx="6">
                  <c:v>0.4976983487540011</c:v>
                </c:pt>
                <c:pt idx="7">
                  <c:v>0.4976983487540011</c:v>
                </c:pt>
                <c:pt idx="8">
                  <c:v>0.4976983487540011</c:v>
                </c:pt>
                <c:pt idx="9">
                  <c:v>0.4976983487540011</c:v>
                </c:pt>
                <c:pt idx="10">
                  <c:v>0.4976983487540011</c:v>
                </c:pt>
                <c:pt idx="11">
                  <c:v>0.4976983487540011</c:v>
                </c:pt>
                <c:pt idx="12">
                  <c:v>0.4976983487540011</c:v>
                </c:pt>
                <c:pt idx="13">
                  <c:v>0.4976983487540011</c:v>
                </c:pt>
                <c:pt idx="14">
                  <c:v>0.4976983487540011</c:v>
                </c:pt>
                <c:pt idx="15">
                  <c:v>0.4976983487540011</c:v>
                </c:pt>
                <c:pt idx="16">
                  <c:v>0.4976983487540011</c:v>
                </c:pt>
                <c:pt idx="17">
                  <c:v>0.4976983487540011</c:v>
                </c:pt>
                <c:pt idx="18">
                  <c:v>0.4976983487540011</c:v>
                </c:pt>
                <c:pt idx="19">
                  <c:v>0.4976983487540011</c:v>
                </c:pt>
                <c:pt idx="20">
                  <c:v>0.4976983487540011</c:v>
                </c:pt>
                <c:pt idx="21">
                  <c:v>0.4976983487540011</c:v>
                </c:pt>
                <c:pt idx="22">
                  <c:v>0.4976983487540011</c:v>
                </c:pt>
                <c:pt idx="23">
                  <c:v>0.4976983487540011</c:v>
                </c:pt>
                <c:pt idx="24">
                  <c:v>0.4976983487540011</c:v>
                </c:pt>
                <c:pt idx="25">
                  <c:v>0.4976983487540011</c:v>
                </c:pt>
                <c:pt idx="26">
                  <c:v>0.4976983487540011</c:v>
                </c:pt>
                <c:pt idx="27">
                  <c:v>0.4976983487540011</c:v>
                </c:pt>
                <c:pt idx="28">
                  <c:v>0.4976983487540011</c:v>
                </c:pt>
                <c:pt idx="29">
                  <c:v>0.4976983487540011</c:v>
                </c:pt>
                <c:pt idx="30">
                  <c:v>0.4976983487540011</c:v>
                </c:pt>
                <c:pt idx="31">
                  <c:v>0.4976983487540011</c:v>
                </c:pt>
                <c:pt idx="32">
                  <c:v>0.4976983487540011</c:v>
                </c:pt>
                <c:pt idx="33">
                  <c:v>0.4976983487540011</c:v>
                </c:pt>
                <c:pt idx="34">
                  <c:v>0.4976983487540011</c:v>
                </c:pt>
                <c:pt idx="35">
                  <c:v>0.4976983487540011</c:v>
                </c:pt>
                <c:pt idx="36">
                  <c:v>0.4976983487540011</c:v>
                </c:pt>
                <c:pt idx="37">
                  <c:v>0.4976983487540011</c:v>
                </c:pt>
                <c:pt idx="38">
                  <c:v>0.4976983487540011</c:v>
                </c:pt>
                <c:pt idx="39">
                  <c:v>0.4976983487540011</c:v>
                </c:pt>
                <c:pt idx="40">
                  <c:v>0.4976983487540011</c:v>
                </c:pt>
                <c:pt idx="41">
                  <c:v>0.4976983487540011</c:v>
                </c:pt>
                <c:pt idx="42">
                  <c:v>0.4976983487540011</c:v>
                </c:pt>
                <c:pt idx="43">
                  <c:v>0.4976983487540011</c:v>
                </c:pt>
                <c:pt idx="44">
                  <c:v>0.4976983487540011</c:v>
                </c:pt>
                <c:pt idx="45">
                  <c:v>0.4976983487540011</c:v>
                </c:pt>
                <c:pt idx="46">
                  <c:v>0.4976983487540011</c:v>
                </c:pt>
                <c:pt idx="47">
                  <c:v>0.4976983487540011</c:v>
                </c:pt>
                <c:pt idx="48">
                  <c:v>0.4976983487540011</c:v>
                </c:pt>
                <c:pt idx="49">
                  <c:v>0.4976983487540011</c:v>
                </c:pt>
                <c:pt idx="50">
                  <c:v>0.4976983487540011</c:v>
                </c:pt>
                <c:pt idx="51">
                  <c:v>0.4976983487540011</c:v>
                </c:pt>
                <c:pt idx="52">
                  <c:v>0.4976983487540011</c:v>
                </c:pt>
                <c:pt idx="53">
                  <c:v>0.4976983487540011</c:v>
                </c:pt>
                <c:pt idx="54">
                  <c:v>0.4976983487540011</c:v>
                </c:pt>
                <c:pt idx="55">
                  <c:v>0.4976983487540011</c:v>
                </c:pt>
                <c:pt idx="56">
                  <c:v>0.4976983487540011</c:v>
                </c:pt>
                <c:pt idx="57">
                  <c:v>0.4976983487540011</c:v>
                </c:pt>
                <c:pt idx="58">
                  <c:v>0.4976983487540011</c:v>
                </c:pt>
                <c:pt idx="59">
                  <c:v>0.4976983487540011</c:v>
                </c:pt>
                <c:pt idx="60">
                  <c:v>0.4976983487540011</c:v>
                </c:pt>
                <c:pt idx="61">
                  <c:v>0.4976983487540011</c:v>
                </c:pt>
                <c:pt idx="62">
                  <c:v>0.4976983487540011</c:v>
                </c:pt>
                <c:pt idx="63">
                  <c:v>0.4976983487540011</c:v>
                </c:pt>
                <c:pt idx="64">
                  <c:v>0.4976983487540011</c:v>
                </c:pt>
                <c:pt idx="65">
                  <c:v>0.4976983487540011</c:v>
                </c:pt>
                <c:pt idx="66">
                  <c:v>0.4976983487540011</c:v>
                </c:pt>
                <c:pt idx="67">
                  <c:v>0.4976983487540011</c:v>
                </c:pt>
                <c:pt idx="68">
                  <c:v>0.4976983487540011</c:v>
                </c:pt>
                <c:pt idx="69">
                  <c:v>0.4976983487540011</c:v>
                </c:pt>
                <c:pt idx="70">
                  <c:v>0.4976983487540011</c:v>
                </c:pt>
                <c:pt idx="71">
                  <c:v>0.4976983487540011</c:v>
                </c:pt>
                <c:pt idx="72">
                  <c:v>0.4976983487540011</c:v>
                </c:pt>
                <c:pt idx="73">
                  <c:v>0.4976983487540011</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9420797101449275"/>
          <c:y val="1.4482222222222224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前年度との差分(令和4年度普及率 数量ベース)</c:v>
                </c:pt>
              </c:strCache>
            </c:strRef>
          </c:tx>
          <c:spPr>
            <a:solidFill>
              <a:schemeClr val="accent1"/>
            </a:solidFill>
            <a:ln>
              <a:noFill/>
            </a:ln>
          </c:spPr>
          <c:invertIfNegative val="0"/>
          <c:dLbls>
            <c:dLbl>
              <c:idx val="12"/>
              <c:layout>
                <c:manualLayout>
                  <c:x val="9.17703324619681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96-4CFC-827C-C5B3461AA601}"/>
                </c:ext>
              </c:extLst>
            </c:dLbl>
            <c:dLbl>
              <c:idx val="14"/>
              <c:layout>
                <c:manualLayout>
                  <c:x val="1.9883792825292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96-4CFC-827C-C5B3461AA601}"/>
                </c:ext>
              </c:extLst>
            </c:dLbl>
            <c:dLbl>
              <c:idx val="15"/>
              <c:layout>
                <c:manualLayout>
                  <c:x val="-7.6467047536648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6-4CFC-827C-C5B3461AA601}"/>
                </c:ext>
              </c:extLst>
            </c:dLbl>
            <c:dLbl>
              <c:idx val="21"/>
              <c:layout>
                <c:manualLayout>
                  <c:x val="3.05909137001673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96-4CFC-827C-C5B3461AA601}"/>
                </c:ext>
              </c:extLst>
            </c:dLbl>
            <c:dLbl>
              <c:idx val="27"/>
              <c:layout>
                <c:manualLayout>
                  <c:x val="1.98840336891455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96-4CFC-827C-C5B3461AA601}"/>
                </c:ext>
              </c:extLst>
            </c:dLbl>
            <c:dLbl>
              <c:idx val="28"/>
              <c:layout>
                <c:manualLayout>
                  <c:x val="1.52952159862302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96-4CFC-827C-C5B3461AA601}"/>
                </c:ext>
              </c:extLst>
            </c:dLbl>
            <c:dLbl>
              <c:idx val="35"/>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96-4CFC-827C-C5B3461AA601}"/>
                </c:ext>
              </c:extLst>
            </c:dLbl>
            <c:dLbl>
              <c:idx val="38"/>
              <c:layout>
                <c:manualLayout>
                  <c:x val="9.1775149739036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96-4CFC-827C-C5B3461AA601}"/>
                </c:ext>
              </c:extLst>
            </c:dLbl>
            <c:dLbl>
              <c:idx val="39"/>
              <c:layout>
                <c:manualLayout>
                  <c:x val="-1.52948546904496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96-4CFC-827C-C5B3461AA601}"/>
                </c:ext>
              </c:extLst>
            </c:dLbl>
            <c:dLbl>
              <c:idx val="43"/>
              <c:layout>
                <c:manualLayout>
                  <c:x val="-4.58797467942822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96-4CFC-827C-C5B3461AA601}"/>
                </c:ext>
              </c:extLst>
            </c:dLbl>
            <c:dLbl>
              <c:idx val="50"/>
              <c:layout>
                <c:manualLayout>
                  <c:x val="4.58869727098845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96-4CFC-827C-C5B3461AA601}"/>
                </c:ext>
              </c:extLst>
            </c:dLbl>
            <c:dLbl>
              <c:idx val="53"/>
              <c:layout>
                <c:manualLayout>
                  <c:x val="-4.58797467942822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96-4CFC-827C-C5B3461AA601}"/>
                </c:ext>
              </c:extLst>
            </c:dLbl>
            <c:dLbl>
              <c:idx val="57"/>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96-4CFC-827C-C5B3461AA601}"/>
                </c:ext>
              </c:extLst>
            </c:dLbl>
            <c:dLbl>
              <c:idx val="59"/>
              <c:layout>
                <c:manualLayout>
                  <c:x val="2.14133987262637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96-4CFC-827C-C5B3461AA601}"/>
                </c:ext>
              </c:extLst>
            </c:dLbl>
            <c:dLbl>
              <c:idx val="63"/>
              <c:layout>
                <c:manualLayout>
                  <c:x val="-6.11733971654654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96-4CFC-827C-C5B3461AA601}"/>
                </c:ext>
              </c:extLst>
            </c:dLbl>
            <c:dLbl>
              <c:idx val="73"/>
              <c:layout>
                <c:manualLayout>
                  <c:x val="1.52952159862302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96-4CFC-827C-C5B3461AA60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忠岡町</c:v>
                </c:pt>
                <c:pt idx="1">
                  <c:v>太子町</c:v>
                </c:pt>
                <c:pt idx="2">
                  <c:v>豊能町</c:v>
                </c:pt>
                <c:pt idx="3">
                  <c:v>門真市</c:v>
                </c:pt>
                <c:pt idx="4">
                  <c:v>港区</c:v>
                </c:pt>
                <c:pt idx="5">
                  <c:v>島本町</c:v>
                </c:pt>
                <c:pt idx="6">
                  <c:v>大正区</c:v>
                </c:pt>
                <c:pt idx="7">
                  <c:v>西成区</c:v>
                </c:pt>
                <c:pt idx="8">
                  <c:v>千早赤阪村</c:v>
                </c:pt>
                <c:pt idx="9">
                  <c:v>茨木市</c:v>
                </c:pt>
                <c:pt idx="10">
                  <c:v>此花区</c:v>
                </c:pt>
                <c:pt idx="11">
                  <c:v>河南町</c:v>
                </c:pt>
                <c:pt idx="12">
                  <c:v>吹田市</c:v>
                </c:pt>
                <c:pt idx="13">
                  <c:v>淀川区</c:v>
                </c:pt>
                <c:pt idx="14">
                  <c:v>東住吉区</c:v>
                </c:pt>
                <c:pt idx="15">
                  <c:v>泉大津市</c:v>
                </c:pt>
                <c:pt idx="16">
                  <c:v>摂津市</c:v>
                </c:pt>
                <c:pt idx="17">
                  <c:v>藤井寺市</c:v>
                </c:pt>
                <c:pt idx="18">
                  <c:v>豊中市</c:v>
                </c:pt>
                <c:pt idx="19">
                  <c:v>大阪狭山市</c:v>
                </c:pt>
                <c:pt idx="20">
                  <c:v>四條畷市</c:v>
                </c:pt>
                <c:pt idx="21">
                  <c:v>富田林市</c:v>
                </c:pt>
                <c:pt idx="22">
                  <c:v>堺市西区</c:v>
                </c:pt>
                <c:pt idx="23">
                  <c:v>生野区</c:v>
                </c:pt>
                <c:pt idx="24">
                  <c:v>大東市</c:v>
                </c:pt>
                <c:pt idx="25">
                  <c:v>住之江区</c:v>
                </c:pt>
                <c:pt idx="26">
                  <c:v>西淀川区</c:v>
                </c:pt>
                <c:pt idx="27">
                  <c:v>岸和田市</c:v>
                </c:pt>
                <c:pt idx="28">
                  <c:v>貝塚市</c:v>
                </c:pt>
                <c:pt idx="29">
                  <c:v>天王寺区</c:v>
                </c:pt>
                <c:pt idx="30">
                  <c:v>池田市</c:v>
                </c:pt>
                <c:pt idx="31">
                  <c:v>守口市</c:v>
                </c:pt>
                <c:pt idx="32">
                  <c:v>堺市南区</c:v>
                </c:pt>
                <c:pt idx="33">
                  <c:v>大阪市</c:v>
                </c:pt>
                <c:pt idx="34">
                  <c:v>東大阪市</c:v>
                </c:pt>
                <c:pt idx="35">
                  <c:v>阿倍野区</c:v>
                </c:pt>
                <c:pt idx="36">
                  <c:v>箕面市</c:v>
                </c:pt>
                <c:pt idx="37">
                  <c:v>北区</c:v>
                </c:pt>
                <c:pt idx="38">
                  <c:v>浪速区</c:v>
                </c:pt>
                <c:pt idx="39">
                  <c:v>泉南市</c:v>
                </c:pt>
                <c:pt idx="40">
                  <c:v>堺市堺区</c:v>
                </c:pt>
                <c:pt idx="41">
                  <c:v>東淀川区</c:v>
                </c:pt>
                <c:pt idx="42">
                  <c:v>堺市中区</c:v>
                </c:pt>
                <c:pt idx="43">
                  <c:v>堺市</c:v>
                </c:pt>
                <c:pt idx="44">
                  <c:v>平野区</c:v>
                </c:pt>
                <c:pt idx="45">
                  <c:v>城東区</c:v>
                </c:pt>
                <c:pt idx="46">
                  <c:v>寝屋川市</c:v>
                </c:pt>
                <c:pt idx="47">
                  <c:v>堺市東区</c:v>
                </c:pt>
                <c:pt idx="48">
                  <c:v>羽曳野市</c:v>
                </c:pt>
                <c:pt idx="49">
                  <c:v>岬町</c:v>
                </c:pt>
                <c:pt idx="50">
                  <c:v>住吉区</c:v>
                </c:pt>
                <c:pt idx="51">
                  <c:v>東成区</c:v>
                </c:pt>
                <c:pt idx="52">
                  <c:v>高槻市</c:v>
                </c:pt>
                <c:pt idx="53">
                  <c:v>枚方市</c:v>
                </c:pt>
                <c:pt idx="54">
                  <c:v>和泉市</c:v>
                </c:pt>
                <c:pt idx="55">
                  <c:v>福島区</c:v>
                </c:pt>
                <c:pt idx="56">
                  <c:v>中央区</c:v>
                </c:pt>
                <c:pt idx="57">
                  <c:v>都島区</c:v>
                </c:pt>
                <c:pt idx="58">
                  <c:v>堺市北区</c:v>
                </c:pt>
                <c:pt idx="59">
                  <c:v>八尾市</c:v>
                </c:pt>
                <c:pt idx="60">
                  <c:v>旭区</c:v>
                </c:pt>
                <c:pt idx="61">
                  <c:v>高石市</c:v>
                </c:pt>
                <c:pt idx="62">
                  <c:v>阪南市</c:v>
                </c:pt>
                <c:pt idx="63">
                  <c:v>鶴見区</c:v>
                </c:pt>
                <c:pt idx="64">
                  <c:v>河内長野市</c:v>
                </c:pt>
                <c:pt idx="65">
                  <c:v>西区</c:v>
                </c:pt>
                <c:pt idx="66">
                  <c:v>能勢町</c:v>
                </c:pt>
                <c:pt idx="67">
                  <c:v>堺市美原区</c:v>
                </c:pt>
                <c:pt idx="68">
                  <c:v>柏原市</c:v>
                </c:pt>
                <c:pt idx="69">
                  <c:v>泉佐野市</c:v>
                </c:pt>
                <c:pt idx="70">
                  <c:v>熊取町</c:v>
                </c:pt>
                <c:pt idx="71">
                  <c:v>松原市</c:v>
                </c:pt>
                <c:pt idx="72">
                  <c:v>交野市</c:v>
                </c:pt>
                <c:pt idx="73">
                  <c:v>田尻町</c:v>
                </c:pt>
              </c:strCache>
            </c:strRef>
          </c:cat>
          <c:val>
            <c:numRef>
              <c:f>市区町村別_普及率!$X$6:$X$79</c:f>
              <c:numCache>
                <c:formatCode>General</c:formatCode>
                <c:ptCount val="74"/>
                <c:pt idx="0">
                  <c:v>-2.200000000000002</c:v>
                </c:pt>
                <c:pt idx="1">
                  <c:v>-3.5999999999999921</c:v>
                </c:pt>
                <c:pt idx="2">
                  <c:v>2.5000000000000022</c:v>
                </c:pt>
                <c:pt idx="3">
                  <c:v>-3.9999999999999925</c:v>
                </c:pt>
                <c:pt idx="4">
                  <c:v>-0.10000000000000009</c:v>
                </c:pt>
                <c:pt idx="5">
                  <c:v>5.8000000000000052</c:v>
                </c:pt>
                <c:pt idx="6">
                  <c:v>0.80000000000000071</c:v>
                </c:pt>
                <c:pt idx="7">
                  <c:v>-3.400000000000003</c:v>
                </c:pt>
                <c:pt idx="8">
                  <c:v>13</c:v>
                </c:pt>
                <c:pt idx="9">
                  <c:v>-4.7000000000000046</c:v>
                </c:pt>
                <c:pt idx="10">
                  <c:v>1.8999999999999906</c:v>
                </c:pt>
                <c:pt idx="11">
                  <c:v>2.1999999999999909</c:v>
                </c:pt>
                <c:pt idx="12">
                  <c:v>-1.9000000000000017</c:v>
                </c:pt>
                <c:pt idx="13">
                  <c:v>-4.2000000000000037</c:v>
                </c:pt>
                <c:pt idx="14">
                  <c:v>-1.3999999999999901</c:v>
                </c:pt>
                <c:pt idx="15">
                  <c:v>-1.0999999999999899</c:v>
                </c:pt>
                <c:pt idx="16">
                  <c:v>1.5000000000000013</c:v>
                </c:pt>
                <c:pt idx="17">
                  <c:v>5.8000000000000052</c:v>
                </c:pt>
                <c:pt idx="18">
                  <c:v>-2.8999999999999915</c:v>
                </c:pt>
                <c:pt idx="19">
                  <c:v>-4.0999999999999925</c:v>
                </c:pt>
                <c:pt idx="20">
                  <c:v>2.8000000000000025</c:v>
                </c:pt>
                <c:pt idx="21">
                  <c:v>-2.0999999999999908</c:v>
                </c:pt>
                <c:pt idx="22">
                  <c:v>1.5000000000000013</c:v>
                </c:pt>
                <c:pt idx="23">
                  <c:v>-4.9999999999999929</c:v>
                </c:pt>
                <c:pt idx="24">
                  <c:v>-0.60000000000000053</c:v>
                </c:pt>
                <c:pt idx="25">
                  <c:v>-4.7999999999999936</c:v>
                </c:pt>
                <c:pt idx="26">
                  <c:v>-0.80000000000000071</c:v>
                </c:pt>
                <c:pt idx="27">
                  <c:v>-1.4000000000000012</c:v>
                </c:pt>
                <c:pt idx="28">
                  <c:v>-1.7000000000000015</c:v>
                </c:pt>
                <c:pt idx="29">
                  <c:v>-0.60000000000000053</c:v>
                </c:pt>
                <c:pt idx="30">
                  <c:v>-4.2000000000000037</c:v>
                </c:pt>
                <c:pt idx="31">
                  <c:v>-4.1000000000000032</c:v>
                </c:pt>
                <c:pt idx="32">
                  <c:v>-3.0000000000000027</c:v>
                </c:pt>
                <c:pt idx="33">
                  <c:v>-2.300000000000002</c:v>
                </c:pt>
                <c:pt idx="34">
                  <c:v>-4.1000000000000032</c:v>
                </c:pt>
                <c:pt idx="35">
                  <c:v>-2.0000000000000018</c:v>
                </c:pt>
                <c:pt idx="36">
                  <c:v>0</c:v>
                </c:pt>
                <c:pt idx="37">
                  <c:v>4.0999999999999979</c:v>
                </c:pt>
                <c:pt idx="38">
                  <c:v>-1.9000000000000017</c:v>
                </c:pt>
                <c:pt idx="39">
                  <c:v>-0.9000000000000008</c:v>
                </c:pt>
                <c:pt idx="40">
                  <c:v>-4.0000000000000036</c:v>
                </c:pt>
                <c:pt idx="41">
                  <c:v>-0.70000000000000062</c:v>
                </c:pt>
                <c:pt idx="42">
                  <c:v>-3.0000000000000027</c:v>
                </c:pt>
                <c:pt idx="43">
                  <c:v>-1.0000000000000009</c:v>
                </c:pt>
                <c:pt idx="44">
                  <c:v>-3.400000000000003</c:v>
                </c:pt>
                <c:pt idx="45">
                  <c:v>-3.3000000000000029</c:v>
                </c:pt>
                <c:pt idx="46">
                  <c:v>-4.5000000000000036</c:v>
                </c:pt>
                <c:pt idx="47">
                  <c:v>2.599999999999997</c:v>
                </c:pt>
                <c:pt idx="48">
                  <c:v>-6.0000000000000053</c:v>
                </c:pt>
                <c:pt idx="49">
                  <c:v>-10.699999999999992</c:v>
                </c:pt>
                <c:pt idx="50">
                  <c:v>-1.9999999999999962</c:v>
                </c:pt>
                <c:pt idx="51">
                  <c:v>-4.3999999999999986</c:v>
                </c:pt>
                <c:pt idx="52">
                  <c:v>-2.4999999999999964</c:v>
                </c:pt>
                <c:pt idx="53">
                  <c:v>-1.0000000000000009</c:v>
                </c:pt>
                <c:pt idx="54">
                  <c:v>0.80000000000000071</c:v>
                </c:pt>
                <c:pt idx="55">
                  <c:v>-7.6000000000000014</c:v>
                </c:pt>
                <c:pt idx="56">
                  <c:v>-6.4</c:v>
                </c:pt>
                <c:pt idx="57">
                  <c:v>-2.0000000000000018</c:v>
                </c:pt>
                <c:pt idx="58">
                  <c:v>0.9000000000000008</c:v>
                </c:pt>
                <c:pt idx="59">
                  <c:v>-1.4000000000000012</c:v>
                </c:pt>
                <c:pt idx="60">
                  <c:v>0.40000000000000036</c:v>
                </c:pt>
                <c:pt idx="61">
                  <c:v>-8.0000000000000018</c:v>
                </c:pt>
                <c:pt idx="62">
                  <c:v>-3.1000000000000028</c:v>
                </c:pt>
                <c:pt idx="63">
                  <c:v>-1.100000000000001</c:v>
                </c:pt>
                <c:pt idx="64">
                  <c:v>-6.9</c:v>
                </c:pt>
                <c:pt idx="65">
                  <c:v>-7.399999999999995</c:v>
                </c:pt>
                <c:pt idx="66">
                  <c:v>-5.4999999999999991</c:v>
                </c:pt>
                <c:pt idx="67">
                  <c:v>3.0000000000000027</c:v>
                </c:pt>
                <c:pt idx="68">
                  <c:v>0.60000000000000053</c:v>
                </c:pt>
                <c:pt idx="69">
                  <c:v>-8.6000000000000014</c:v>
                </c:pt>
                <c:pt idx="70">
                  <c:v>-8.3999999999999968</c:v>
                </c:pt>
                <c:pt idx="71">
                  <c:v>1.100000000000001</c:v>
                </c:pt>
                <c:pt idx="72">
                  <c:v>0.60000000000000053</c:v>
                </c:pt>
                <c:pt idx="73">
                  <c:v>-1.6999999999999988</c:v>
                </c:pt>
              </c:numCache>
            </c:numRef>
          </c:val>
          <c:extLst>
            <c:ext xmlns:c16="http://schemas.microsoft.com/office/drawing/2014/chart" uri="{C3380CC4-5D6E-409C-BE32-E72D297353CC}">
              <c16:uniqueId val="{00000010-BF96-4CFC-827C-C5B3461AA601}"/>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2512922705314015"/>
                  <c:y val="-0.88396484126984132"/>
                </c:manualLayout>
              </c:layout>
              <c:tx>
                <c:rich>
                  <a:bodyPr wrap="square" lIns="38100" tIns="19050" rIns="38100" bIns="19050" anchor="ctr">
                    <a:spAutoFit/>
                  </a:bodyPr>
                  <a:lstStyle/>
                  <a:p>
                    <a:pPr>
                      <a:defRPr/>
                    </a:pPr>
                    <a:fld id="{BA1C992A-D161-4647-BFC6-5CE234718ECE}" type="SERIESNAME">
                      <a:rPr lang="ja-JP" altLang="en-US"/>
                      <a:pPr>
                        <a:defRPr/>
                      </a:pPr>
                      <a:t>[系列名]</a:t>
                    </a:fld>
                    <a:r>
                      <a:rPr lang="ja-JP" altLang="en-US" baseline="0"/>
                      <a:t>
</a:t>
                    </a:r>
                    <a:fld id="{89AB6702-7948-4B52-9DAC-415A63B573F2}"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BF96-4CFC-827C-C5B3461AA601}"/>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-2.300000000000002</c:v>
                </c:pt>
                <c:pt idx="1">
                  <c:v>-2.300000000000002</c:v>
                </c:pt>
                <c:pt idx="2">
                  <c:v>-2.300000000000002</c:v>
                </c:pt>
                <c:pt idx="3">
                  <c:v>-2.300000000000002</c:v>
                </c:pt>
                <c:pt idx="4">
                  <c:v>-2.300000000000002</c:v>
                </c:pt>
                <c:pt idx="5">
                  <c:v>-2.300000000000002</c:v>
                </c:pt>
                <c:pt idx="6">
                  <c:v>-2.300000000000002</c:v>
                </c:pt>
                <c:pt idx="7">
                  <c:v>-2.300000000000002</c:v>
                </c:pt>
                <c:pt idx="8">
                  <c:v>-2.300000000000002</c:v>
                </c:pt>
                <c:pt idx="9">
                  <c:v>-2.300000000000002</c:v>
                </c:pt>
                <c:pt idx="10">
                  <c:v>-2.300000000000002</c:v>
                </c:pt>
                <c:pt idx="11">
                  <c:v>-2.300000000000002</c:v>
                </c:pt>
                <c:pt idx="12">
                  <c:v>-2.300000000000002</c:v>
                </c:pt>
                <c:pt idx="13">
                  <c:v>-2.300000000000002</c:v>
                </c:pt>
                <c:pt idx="14">
                  <c:v>-2.300000000000002</c:v>
                </c:pt>
                <c:pt idx="15">
                  <c:v>-2.300000000000002</c:v>
                </c:pt>
                <c:pt idx="16">
                  <c:v>-2.300000000000002</c:v>
                </c:pt>
                <c:pt idx="17">
                  <c:v>-2.300000000000002</c:v>
                </c:pt>
                <c:pt idx="18">
                  <c:v>-2.300000000000002</c:v>
                </c:pt>
                <c:pt idx="19">
                  <c:v>-2.300000000000002</c:v>
                </c:pt>
                <c:pt idx="20">
                  <c:v>-2.300000000000002</c:v>
                </c:pt>
                <c:pt idx="21">
                  <c:v>-2.300000000000002</c:v>
                </c:pt>
                <c:pt idx="22">
                  <c:v>-2.300000000000002</c:v>
                </c:pt>
                <c:pt idx="23">
                  <c:v>-2.300000000000002</c:v>
                </c:pt>
                <c:pt idx="24">
                  <c:v>-2.300000000000002</c:v>
                </c:pt>
                <c:pt idx="25">
                  <c:v>-2.300000000000002</c:v>
                </c:pt>
                <c:pt idx="26">
                  <c:v>-2.300000000000002</c:v>
                </c:pt>
                <c:pt idx="27">
                  <c:v>-2.300000000000002</c:v>
                </c:pt>
                <c:pt idx="28">
                  <c:v>-2.300000000000002</c:v>
                </c:pt>
                <c:pt idx="29">
                  <c:v>-2.300000000000002</c:v>
                </c:pt>
                <c:pt idx="30">
                  <c:v>-2.300000000000002</c:v>
                </c:pt>
                <c:pt idx="31">
                  <c:v>-2.300000000000002</c:v>
                </c:pt>
                <c:pt idx="32">
                  <c:v>-2.300000000000002</c:v>
                </c:pt>
                <c:pt idx="33">
                  <c:v>-2.300000000000002</c:v>
                </c:pt>
                <c:pt idx="34">
                  <c:v>-2.300000000000002</c:v>
                </c:pt>
                <c:pt idx="35">
                  <c:v>-2.300000000000002</c:v>
                </c:pt>
                <c:pt idx="36">
                  <c:v>-2.300000000000002</c:v>
                </c:pt>
                <c:pt idx="37">
                  <c:v>-2.300000000000002</c:v>
                </c:pt>
                <c:pt idx="38">
                  <c:v>-2.300000000000002</c:v>
                </c:pt>
                <c:pt idx="39">
                  <c:v>-2.300000000000002</c:v>
                </c:pt>
                <c:pt idx="40">
                  <c:v>-2.300000000000002</c:v>
                </c:pt>
                <c:pt idx="41">
                  <c:v>-2.300000000000002</c:v>
                </c:pt>
                <c:pt idx="42">
                  <c:v>-2.300000000000002</c:v>
                </c:pt>
                <c:pt idx="43">
                  <c:v>-2.300000000000002</c:v>
                </c:pt>
                <c:pt idx="44">
                  <c:v>-2.300000000000002</c:v>
                </c:pt>
                <c:pt idx="45">
                  <c:v>-2.300000000000002</c:v>
                </c:pt>
                <c:pt idx="46">
                  <c:v>-2.300000000000002</c:v>
                </c:pt>
                <c:pt idx="47">
                  <c:v>-2.300000000000002</c:v>
                </c:pt>
                <c:pt idx="48">
                  <c:v>-2.300000000000002</c:v>
                </c:pt>
                <c:pt idx="49">
                  <c:v>-2.300000000000002</c:v>
                </c:pt>
                <c:pt idx="50">
                  <c:v>-2.300000000000002</c:v>
                </c:pt>
                <c:pt idx="51">
                  <c:v>-2.300000000000002</c:v>
                </c:pt>
                <c:pt idx="52">
                  <c:v>-2.300000000000002</c:v>
                </c:pt>
                <c:pt idx="53">
                  <c:v>-2.300000000000002</c:v>
                </c:pt>
                <c:pt idx="54">
                  <c:v>-2.300000000000002</c:v>
                </c:pt>
                <c:pt idx="55">
                  <c:v>-2.300000000000002</c:v>
                </c:pt>
                <c:pt idx="56">
                  <c:v>-2.300000000000002</c:v>
                </c:pt>
                <c:pt idx="57">
                  <c:v>-2.300000000000002</c:v>
                </c:pt>
                <c:pt idx="58">
                  <c:v>-2.300000000000002</c:v>
                </c:pt>
                <c:pt idx="59">
                  <c:v>-2.300000000000002</c:v>
                </c:pt>
                <c:pt idx="60">
                  <c:v>-2.300000000000002</c:v>
                </c:pt>
                <c:pt idx="61">
                  <c:v>-2.300000000000002</c:v>
                </c:pt>
                <c:pt idx="62">
                  <c:v>-2.300000000000002</c:v>
                </c:pt>
                <c:pt idx="63">
                  <c:v>-2.300000000000002</c:v>
                </c:pt>
                <c:pt idx="64">
                  <c:v>-2.300000000000002</c:v>
                </c:pt>
                <c:pt idx="65">
                  <c:v>-2.300000000000002</c:v>
                </c:pt>
                <c:pt idx="66">
                  <c:v>-2.300000000000002</c:v>
                </c:pt>
                <c:pt idx="67">
                  <c:v>-2.300000000000002</c:v>
                </c:pt>
                <c:pt idx="68">
                  <c:v>-2.300000000000002</c:v>
                </c:pt>
                <c:pt idx="69">
                  <c:v>-2.300000000000002</c:v>
                </c:pt>
                <c:pt idx="70">
                  <c:v>-2.300000000000002</c:v>
                </c:pt>
                <c:pt idx="71">
                  <c:v>-2.300000000000002</c:v>
                </c:pt>
                <c:pt idx="72">
                  <c:v>-2.300000000000002</c:v>
                </c:pt>
                <c:pt idx="73">
                  <c:v>-2.300000000000002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2-BF96-4CFC-827C-C5B3461AA601}"/>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426835748792271"/>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195043</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2CB096E1-D4D8-48F4-ACB9-A1926F521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4" name="図 3">
          <a:extLst>
            <a:ext uri="{FF2B5EF4-FFF2-40B4-BE49-F238E27FC236}">
              <a16:creationId xmlns:a16="http://schemas.microsoft.com/office/drawing/2014/main" id="{812AEAF0-A2FE-491D-9034-741C61BEAA9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88"/>
        <a:stretch/>
      </xdr:blipFill>
      <xdr:spPr>
        <a:xfrm>
          <a:off x="1152525" y="3162300"/>
          <a:ext cx="7221600" cy="10801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4AD7BC33-51E0-495B-A63A-9334887F5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FBDBEAB8-8F8A-43E0-92B9-730EEB5AB5F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52525" y="3162300"/>
          <a:ext cx="7221600" cy="10801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107" t="s">
        <v>142</v>
      </c>
    </row>
    <row r="2" spans="2:15" s="2" customFormat="1" ht="16.5" customHeight="1" thickBot="1">
      <c r="B2" s="2" t="s">
        <v>143</v>
      </c>
    </row>
    <row r="3" spans="2:15" s="2" customFormat="1" ht="15.75" customHeight="1">
      <c r="B3" s="151"/>
      <c r="C3" s="152"/>
      <c r="D3" s="152"/>
      <c r="E3" s="152"/>
      <c r="F3" s="153"/>
      <c r="G3" s="171" t="s">
        <v>98</v>
      </c>
      <c r="H3" s="172"/>
      <c r="I3" s="172"/>
      <c r="J3" s="172"/>
      <c r="K3" s="172"/>
      <c r="L3" s="172"/>
      <c r="M3" s="173"/>
      <c r="N3" s="157" t="s">
        <v>57</v>
      </c>
      <c r="O3" s="158"/>
    </row>
    <row r="4" spans="2:15" s="2" customFormat="1" ht="15.75" customHeight="1">
      <c r="B4" s="154"/>
      <c r="C4" s="155"/>
      <c r="D4" s="155"/>
      <c r="E4" s="155"/>
      <c r="F4" s="156"/>
      <c r="G4" s="80" t="s">
        <v>99</v>
      </c>
      <c r="H4" s="80" t="s">
        <v>100</v>
      </c>
      <c r="I4" s="80" t="s">
        <v>101</v>
      </c>
      <c r="J4" s="80" t="s">
        <v>102</v>
      </c>
      <c r="K4" s="80" t="s">
        <v>103</v>
      </c>
      <c r="L4" s="80" t="s">
        <v>104</v>
      </c>
      <c r="M4" s="80" t="s">
        <v>105</v>
      </c>
      <c r="N4" s="39" t="s">
        <v>127</v>
      </c>
      <c r="O4" s="81" t="s">
        <v>116</v>
      </c>
    </row>
    <row r="5" spans="2:15" ht="15.75" customHeight="1">
      <c r="B5" s="40" t="s">
        <v>58</v>
      </c>
      <c r="C5" s="159" t="s">
        <v>106</v>
      </c>
      <c r="D5" s="160"/>
      <c r="E5" s="160"/>
      <c r="F5" s="161"/>
      <c r="G5" s="87">
        <v>529385.96</v>
      </c>
      <c r="H5" s="87">
        <v>1940368.0074219999</v>
      </c>
      <c r="I5" s="87">
        <v>164645223.89105901</v>
      </c>
      <c r="J5" s="87">
        <v>178965016.01344499</v>
      </c>
      <c r="K5" s="87">
        <v>81899363.884543002</v>
      </c>
      <c r="L5" s="87">
        <v>29519436.524448998</v>
      </c>
      <c r="M5" s="87">
        <v>6849727.3125769999</v>
      </c>
      <c r="N5" s="88">
        <v>464348521.59349501</v>
      </c>
      <c r="O5" s="41"/>
    </row>
    <row r="6" spans="2:15" ht="15.75" customHeight="1">
      <c r="B6" s="42" t="s">
        <v>59</v>
      </c>
      <c r="C6" s="162" t="s">
        <v>107</v>
      </c>
      <c r="D6" s="163"/>
      <c r="E6" s="163"/>
      <c r="F6" s="164"/>
      <c r="G6" s="89">
        <v>352178.1</v>
      </c>
      <c r="H6" s="89">
        <v>1211495.509422</v>
      </c>
      <c r="I6" s="89">
        <v>115474510.45853101</v>
      </c>
      <c r="J6" s="89">
        <v>131181499.70886099</v>
      </c>
      <c r="K6" s="89">
        <v>55996874.402739003</v>
      </c>
      <c r="L6" s="89">
        <v>20936161.456287</v>
      </c>
      <c r="M6" s="89">
        <v>5178464.9025769997</v>
      </c>
      <c r="N6" s="90">
        <v>330331184.53841698</v>
      </c>
      <c r="O6" s="91">
        <v>1</v>
      </c>
    </row>
    <row r="7" spans="2:15" ht="15.75" customHeight="1">
      <c r="B7" s="43" t="s">
        <v>60</v>
      </c>
      <c r="C7" s="148" t="s">
        <v>61</v>
      </c>
      <c r="D7" s="149"/>
      <c r="E7" s="149"/>
      <c r="F7" s="150"/>
      <c r="G7" s="89">
        <v>141830.20000000001</v>
      </c>
      <c r="H7" s="89">
        <v>490610.46942199999</v>
      </c>
      <c r="I7" s="89">
        <v>36537624.579530999</v>
      </c>
      <c r="J7" s="89">
        <v>37901673.536560997</v>
      </c>
      <c r="K7" s="89">
        <v>21999812.120677002</v>
      </c>
      <c r="L7" s="89">
        <v>9177558.8031869996</v>
      </c>
      <c r="M7" s="89">
        <v>2414527.7355769998</v>
      </c>
      <c r="N7" s="90">
        <v>108663637.44495499</v>
      </c>
      <c r="O7" s="91">
        <v>0.32895361543535284</v>
      </c>
    </row>
    <row r="8" spans="2:15" ht="15.75" customHeight="1">
      <c r="B8" s="44" t="s">
        <v>62</v>
      </c>
      <c r="C8" s="148" t="s">
        <v>63</v>
      </c>
      <c r="D8" s="149"/>
      <c r="E8" s="149"/>
      <c r="F8" s="150"/>
      <c r="G8" s="92">
        <v>210347.9</v>
      </c>
      <c r="H8" s="92">
        <v>720885.04</v>
      </c>
      <c r="I8" s="92">
        <v>78936885.878999993</v>
      </c>
      <c r="J8" s="92">
        <v>93279826.172299996</v>
      </c>
      <c r="K8" s="92">
        <v>33997062.282062002</v>
      </c>
      <c r="L8" s="92">
        <v>11758602.653100001</v>
      </c>
      <c r="M8" s="92">
        <v>2763937.1669999999</v>
      </c>
      <c r="N8" s="90">
        <v>221667547.09346199</v>
      </c>
      <c r="O8" s="91">
        <v>0.67104638456464716</v>
      </c>
    </row>
    <row r="9" spans="2:15" ht="15.75" customHeight="1">
      <c r="B9" s="43" t="s">
        <v>64</v>
      </c>
      <c r="C9" s="148" t="s">
        <v>65</v>
      </c>
      <c r="D9" s="149"/>
      <c r="E9" s="149"/>
      <c r="F9" s="150"/>
      <c r="G9" s="92">
        <v>146337.1</v>
      </c>
      <c r="H9" s="92">
        <v>553000.4</v>
      </c>
      <c r="I9" s="92">
        <v>40880070.75</v>
      </c>
      <c r="J9" s="92">
        <v>39892436.535999998</v>
      </c>
      <c r="K9" s="92">
        <v>22398872.339000002</v>
      </c>
      <c r="L9" s="92">
        <v>9350834.8959999997</v>
      </c>
      <c r="M9" s="92">
        <v>2177080.56</v>
      </c>
      <c r="N9" s="93">
        <v>115398632.581</v>
      </c>
      <c r="O9" s="94">
        <v>0.34934222980567348</v>
      </c>
    </row>
    <row r="10" spans="2:15" ht="15.75" customHeight="1">
      <c r="B10" s="45" t="s">
        <v>66</v>
      </c>
      <c r="C10" s="165" t="s">
        <v>152</v>
      </c>
      <c r="D10" s="166"/>
      <c r="E10" s="166"/>
      <c r="F10" s="167"/>
      <c r="G10" s="95" t="s">
        <v>124</v>
      </c>
      <c r="H10" s="95" t="s">
        <v>124</v>
      </c>
      <c r="I10" s="95" t="s">
        <v>124</v>
      </c>
      <c r="J10" s="95" t="s">
        <v>124</v>
      </c>
      <c r="K10" s="95" t="s">
        <v>124</v>
      </c>
      <c r="L10" s="95" t="s">
        <v>124</v>
      </c>
      <c r="M10" s="95" t="s">
        <v>124</v>
      </c>
      <c r="N10" s="96" t="s">
        <v>124</v>
      </c>
      <c r="O10" s="97" t="s">
        <v>124</v>
      </c>
    </row>
    <row r="11" spans="2:15" ht="15.75" customHeight="1">
      <c r="B11" s="46" t="s">
        <v>67</v>
      </c>
      <c r="C11" s="168" t="s">
        <v>153</v>
      </c>
      <c r="D11" s="169"/>
      <c r="E11" s="169"/>
      <c r="F11" s="170"/>
      <c r="G11" s="98" t="s">
        <v>124</v>
      </c>
      <c r="H11" s="98" t="s">
        <v>124</v>
      </c>
      <c r="I11" s="98" t="s">
        <v>124</v>
      </c>
      <c r="J11" s="98" t="s">
        <v>124</v>
      </c>
      <c r="K11" s="98" t="s">
        <v>124</v>
      </c>
      <c r="L11" s="98" t="s">
        <v>124</v>
      </c>
      <c r="M11" s="98" t="s">
        <v>124</v>
      </c>
      <c r="N11" s="99" t="s">
        <v>124</v>
      </c>
      <c r="O11" s="100" t="s">
        <v>124</v>
      </c>
    </row>
    <row r="12" spans="2:15" ht="15.75" customHeight="1">
      <c r="B12" s="42" t="s">
        <v>68</v>
      </c>
      <c r="C12" s="148" t="s">
        <v>69</v>
      </c>
      <c r="D12" s="149"/>
      <c r="E12" s="149"/>
      <c r="F12" s="150"/>
      <c r="G12" s="101">
        <v>64010.8</v>
      </c>
      <c r="H12" s="101">
        <v>167884.64</v>
      </c>
      <c r="I12" s="101">
        <v>38056815.129000001</v>
      </c>
      <c r="J12" s="101">
        <v>53387389.636299998</v>
      </c>
      <c r="K12" s="101">
        <v>11598189.943062</v>
      </c>
      <c r="L12" s="101">
        <v>2407767.7571</v>
      </c>
      <c r="M12" s="101">
        <v>586856.60699999996</v>
      </c>
      <c r="N12" s="88">
        <v>106268914.51246201</v>
      </c>
      <c r="O12" s="102">
        <v>0.32170415475897374</v>
      </c>
    </row>
    <row r="13" spans="2:15" ht="15.75" customHeight="1">
      <c r="B13" s="42" t="s">
        <v>70</v>
      </c>
      <c r="C13" s="148" t="s">
        <v>154</v>
      </c>
      <c r="D13" s="149"/>
      <c r="E13" s="149"/>
      <c r="F13" s="150"/>
      <c r="G13" s="87" t="s">
        <v>124</v>
      </c>
      <c r="H13" s="87" t="s">
        <v>124</v>
      </c>
      <c r="I13" s="87" t="s">
        <v>124</v>
      </c>
      <c r="J13" s="87" t="s">
        <v>124</v>
      </c>
      <c r="K13" s="87" t="s">
        <v>124</v>
      </c>
      <c r="L13" s="87" t="s">
        <v>124</v>
      </c>
      <c r="M13" s="87" t="s">
        <v>124</v>
      </c>
      <c r="N13" s="90" t="s">
        <v>124</v>
      </c>
      <c r="O13" s="47"/>
    </row>
    <row r="14" spans="2:15" ht="15.75" customHeight="1" thickBot="1">
      <c r="B14" s="42" t="s">
        <v>71</v>
      </c>
      <c r="C14" s="148" t="s">
        <v>108</v>
      </c>
      <c r="D14" s="149"/>
      <c r="E14" s="149"/>
      <c r="F14" s="150"/>
      <c r="G14" s="103">
        <v>0.49218006345619364</v>
      </c>
      <c r="H14" s="103">
        <v>0.47010862362302031</v>
      </c>
      <c r="I14" s="103">
        <v>0.47195443398317893</v>
      </c>
      <c r="J14" s="103">
        <v>0.48720492465572168</v>
      </c>
      <c r="K14" s="103">
        <v>0.49550594546685917</v>
      </c>
      <c r="L14" s="103">
        <v>0.49532403899587357</v>
      </c>
      <c r="M14" s="103">
        <v>0.52585664545968869</v>
      </c>
      <c r="N14" s="48">
        <v>0.48497070672526693</v>
      </c>
      <c r="O14" s="49"/>
    </row>
    <row r="15" spans="2:15" s="2" customFormat="1" ht="13.5" customHeight="1">
      <c r="B15" s="30" t="s">
        <v>161</v>
      </c>
      <c r="C15" s="6"/>
      <c r="D15" s="6"/>
      <c r="E15" s="6"/>
      <c r="F15" s="6"/>
      <c r="G15" s="6"/>
      <c r="H15" s="6"/>
      <c r="I15" s="6"/>
      <c r="J15" s="6"/>
      <c r="K15" s="6"/>
      <c r="L15" s="6"/>
      <c r="M15" s="6"/>
      <c r="N15" s="6"/>
      <c r="O15" s="6"/>
    </row>
    <row r="16" spans="2:15" s="2" customFormat="1" ht="13.5" customHeight="1">
      <c r="B16" s="34" t="s">
        <v>97</v>
      </c>
      <c r="C16" s="6"/>
      <c r="D16" s="6"/>
      <c r="E16" s="6"/>
      <c r="F16" s="6"/>
      <c r="G16" s="6"/>
      <c r="H16" s="6"/>
      <c r="I16" s="6"/>
      <c r="J16" s="6"/>
      <c r="K16" s="6"/>
      <c r="L16" s="6"/>
      <c r="M16" s="6"/>
      <c r="N16" s="6"/>
      <c r="O16" s="6"/>
    </row>
    <row r="17" spans="2:15" s="2" customFormat="1" ht="13.5" customHeight="1">
      <c r="B17" s="34" t="s">
        <v>162</v>
      </c>
      <c r="C17" s="6"/>
      <c r="D17" s="6"/>
      <c r="E17" s="6"/>
      <c r="F17" s="6"/>
      <c r="G17" s="6"/>
      <c r="H17" s="6"/>
      <c r="I17" s="6"/>
      <c r="J17" s="6"/>
      <c r="K17" s="6"/>
      <c r="L17" s="6"/>
      <c r="M17" s="6"/>
      <c r="N17" s="6"/>
      <c r="O17" s="6"/>
    </row>
    <row r="18" spans="2:15" s="2" customFormat="1" ht="13.5" customHeight="1">
      <c r="B18" s="35" t="s">
        <v>109</v>
      </c>
      <c r="C18" s="3"/>
      <c r="D18" s="3"/>
      <c r="E18" s="3"/>
      <c r="F18" s="3"/>
      <c r="G18" s="3"/>
      <c r="H18" s="3"/>
      <c r="I18" s="3"/>
      <c r="J18" s="3"/>
      <c r="K18" s="3"/>
      <c r="L18" s="3"/>
      <c r="M18" s="3"/>
      <c r="N18" s="3"/>
      <c r="O18" s="3"/>
    </row>
    <row r="19" spans="2:15" s="7" customFormat="1" ht="13.5" customHeight="1">
      <c r="B19" s="105" t="s">
        <v>121</v>
      </c>
      <c r="C19" s="8"/>
      <c r="D19" s="8"/>
      <c r="E19" s="8"/>
      <c r="F19" s="8"/>
      <c r="G19" s="8"/>
      <c r="H19" s="8"/>
      <c r="I19" s="8"/>
      <c r="J19" s="8"/>
      <c r="K19" s="8"/>
      <c r="L19" s="8"/>
      <c r="M19" s="8"/>
      <c r="N19" s="8"/>
      <c r="O19" s="9"/>
    </row>
    <row r="20" spans="2:15" s="7" customFormat="1" ht="13.5" customHeight="1">
      <c r="B20" s="105" t="s">
        <v>122</v>
      </c>
      <c r="C20" s="8"/>
      <c r="D20" s="8"/>
      <c r="E20" s="8"/>
      <c r="F20" s="8"/>
      <c r="G20" s="8"/>
      <c r="H20" s="8"/>
      <c r="I20" s="8"/>
      <c r="J20" s="8"/>
      <c r="K20" s="8"/>
      <c r="L20" s="8"/>
      <c r="M20" s="8"/>
      <c r="N20" s="8"/>
      <c r="O20" s="9"/>
    </row>
    <row r="21" spans="2:15" s="7" customFormat="1" ht="13.5" customHeight="1">
      <c r="B21" s="36" t="s">
        <v>123</v>
      </c>
      <c r="G21" s="8"/>
      <c r="H21" s="8"/>
      <c r="I21" s="8"/>
      <c r="J21" s="8"/>
      <c r="K21" s="8"/>
      <c r="L21" s="8"/>
      <c r="M21" s="8"/>
      <c r="N21" s="8"/>
      <c r="O21" s="9"/>
    </row>
    <row r="22" spans="2:15" s="7" customFormat="1" ht="13.5" customHeight="1">
      <c r="B22" s="36"/>
      <c r="G22" s="8"/>
      <c r="H22" s="8"/>
      <c r="I22" s="8"/>
      <c r="J22" s="8"/>
      <c r="K22" s="8"/>
      <c r="L22" s="8"/>
      <c r="M22" s="8"/>
      <c r="N22" s="8"/>
      <c r="O22" s="9"/>
    </row>
    <row r="23" spans="2:15" s="10" customFormat="1" ht="13.5" customHeight="1"/>
    <row r="24" spans="2:15" s="7" customFormat="1" ht="16.5" customHeight="1">
      <c r="B24" s="2" t="s">
        <v>142</v>
      </c>
      <c r="C24" s="11"/>
      <c r="D24" s="11"/>
      <c r="E24" s="11"/>
      <c r="F24" s="11"/>
      <c r="G24" s="11"/>
      <c r="H24" s="11"/>
      <c r="I24" s="11"/>
      <c r="J24" s="11"/>
      <c r="K24" s="11"/>
      <c r="L24" s="11"/>
      <c r="M24" s="11"/>
      <c r="N24" s="11"/>
      <c r="O24" s="12"/>
    </row>
    <row r="25" spans="2:15" s="7" customFormat="1" ht="16.5" customHeight="1">
      <c r="B25" s="2" t="s">
        <v>143</v>
      </c>
      <c r="C25" s="13"/>
      <c r="D25" s="13"/>
      <c r="E25" s="13"/>
      <c r="F25" s="13"/>
      <c r="G25" s="13"/>
      <c r="H25" s="13"/>
      <c r="I25" s="13"/>
      <c r="J25" s="13"/>
      <c r="K25" s="13"/>
      <c r="L25" s="13"/>
      <c r="M25" s="13"/>
      <c r="N25" s="13"/>
      <c r="O25" s="14"/>
    </row>
    <row r="26" spans="2:15" s="7" customFormat="1" ht="15.75" customHeight="1">
      <c r="B26" s="15"/>
      <c r="C26" s="3"/>
      <c r="D26" s="3"/>
      <c r="E26" s="3"/>
      <c r="F26" s="3"/>
      <c r="G26" s="3"/>
      <c r="H26" s="3"/>
      <c r="I26" s="3"/>
      <c r="J26" s="3"/>
      <c r="K26" s="3"/>
      <c r="L26" s="3"/>
      <c r="M26" s="3"/>
      <c r="N26" s="3"/>
      <c r="O26" s="3"/>
    </row>
    <row r="27" spans="2:15" s="7" customFormat="1" ht="15.75" customHeight="1">
      <c r="B27" s="3"/>
      <c r="C27" s="4"/>
      <c r="D27" s="4"/>
      <c r="E27" s="4"/>
      <c r="F27" s="4"/>
      <c r="G27" s="4"/>
      <c r="H27" s="4"/>
      <c r="I27" s="4"/>
      <c r="J27" s="4"/>
      <c r="K27" s="4"/>
      <c r="L27" s="4"/>
      <c r="M27" s="4"/>
      <c r="N27" s="4"/>
      <c r="O27" s="4"/>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4"/>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2"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3"/>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7"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10" customFormat="1" ht="15.75" customHeight="1">
      <c r="B44" s="4"/>
      <c r="C44" s="4"/>
      <c r="D44" s="4"/>
      <c r="E44" s="4"/>
      <c r="F44" s="4"/>
      <c r="G44" s="4"/>
      <c r="H44" s="4"/>
      <c r="I44" s="4"/>
      <c r="J44" s="4"/>
      <c r="K44" s="4"/>
      <c r="L44" s="4"/>
      <c r="M44" s="4"/>
      <c r="N44" s="4"/>
      <c r="O44" s="4"/>
    </row>
    <row r="45" spans="2:15" s="10" customFormat="1" ht="15.75" customHeight="1">
      <c r="B45" s="3"/>
      <c r="C45" s="4"/>
      <c r="D45" s="4"/>
      <c r="E45" s="4"/>
      <c r="F45" s="4"/>
      <c r="G45" s="4"/>
      <c r="H45" s="4"/>
      <c r="I45" s="4"/>
      <c r="J45" s="4"/>
      <c r="K45" s="4"/>
      <c r="L45" s="4"/>
      <c r="M45" s="4"/>
      <c r="N45" s="4"/>
      <c r="O45" s="4"/>
    </row>
    <row r="46" spans="2:15" s="7"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0" t="s">
        <v>161</v>
      </c>
      <c r="C62" s="6"/>
      <c r="D62" s="6"/>
      <c r="E62" s="6"/>
      <c r="F62" s="6"/>
      <c r="G62" s="6"/>
      <c r="H62" s="6"/>
      <c r="I62" s="6"/>
      <c r="J62" s="6"/>
      <c r="K62" s="6"/>
      <c r="L62" s="6"/>
      <c r="M62" s="6"/>
      <c r="N62" s="6"/>
      <c r="O62" s="6"/>
    </row>
    <row r="63" spans="2:15" s="2" customFormat="1" ht="13.5" customHeight="1">
      <c r="B63" s="34" t="s">
        <v>97</v>
      </c>
      <c r="C63" s="6"/>
      <c r="D63" s="6"/>
      <c r="E63" s="6"/>
      <c r="F63" s="6"/>
      <c r="G63" s="6"/>
      <c r="H63" s="6"/>
      <c r="I63" s="6"/>
      <c r="J63" s="6"/>
      <c r="K63" s="6"/>
      <c r="L63" s="6"/>
      <c r="M63" s="6"/>
      <c r="N63" s="6"/>
      <c r="O63" s="6"/>
    </row>
    <row r="64" spans="2:15" s="2" customFormat="1" ht="13.5" customHeight="1">
      <c r="B64" s="34" t="s">
        <v>162</v>
      </c>
      <c r="C64" s="6"/>
      <c r="D64" s="6"/>
      <c r="E64" s="6"/>
      <c r="F64" s="6"/>
      <c r="G64" s="6"/>
      <c r="H64" s="6"/>
      <c r="I64" s="6"/>
      <c r="J64" s="6"/>
      <c r="K64" s="6"/>
      <c r="L64" s="6"/>
      <c r="M64" s="6"/>
      <c r="N64" s="6"/>
      <c r="O64" s="6"/>
    </row>
    <row r="65" spans="2:15" s="2" customFormat="1" ht="13.5" customHeight="1">
      <c r="B65" s="37" t="s">
        <v>114</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F51D-C3D7-4648-B7B4-AC7085D7F857}">
  <sheetPr codeName="Sheet4"/>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107" t="s">
        <v>142</v>
      </c>
    </row>
    <row r="2" spans="2:10" s="2" customFormat="1" ht="16.5" customHeight="1" thickBot="1">
      <c r="B2" s="2" t="s">
        <v>144</v>
      </c>
      <c r="G2" s="123"/>
      <c r="H2" s="123"/>
    </row>
    <row r="3" spans="2:10" s="2" customFormat="1" ht="15.75" customHeight="1">
      <c r="B3" s="151"/>
      <c r="C3" s="152"/>
      <c r="D3" s="152"/>
      <c r="E3" s="152"/>
      <c r="F3" s="153"/>
      <c r="G3" s="174" t="s">
        <v>98</v>
      </c>
      <c r="H3" s="175"/>
      <c r="I3" s="157" t="s">
        <v>57</v>
      </c>
      <c r="J3" s="158"/>
    </row>
    <row r="4" spans="2:10" s="2" customFormat="1" ht="15.75" customHeight="1">
      <c r="B4" s="154"/>
      <c r="C4" s="155"/>
      <c r="D4" s="155"/>
      <c r="E4" s="155"/>
      <c r="F4" s="156"/>
      <c r="G4" s="116" t="s">
        <v>132</v>
      </c>
      <c r="H4" s="115" t="s">
        <v>133</v>
      </c>
      <c r="I4" s="39" t="s">
        <v>134</v>
      </c>
      <c r="J4" s="81" t="s">
        <v>116</v>
      </c>
    </row>
    <row r="5" spans="2:10" ht="15.75" customHeight="1">
      <c r="B5" s="40" t="s">
        <v>58</v>
      </c>
      <c r="C5" s="159" t="s">
        <v>106</v>
      </c>
      <c r="D5" s="160"/>
      <c r="E5" s="160"/>
      <c r="F5" s="161"/>
      <c r="G5" s="117">
        <v>192518311.84730902</v>
      </c>
      <c r="H5" s="117">
        <v>271830209.74618602</v>
      </c>
      <c r="I5" s="88">
        <f>'年齢階層別_普及率(金額)'!N5</f>
        <v>464348521.59349501</v>
      </c>
      <c r="J5" s="41"/>
    </row>
    <row r="6" spans="2:10" ht="15.75" customHeight="1">
      <c r="B6" s="42" t="s">
        <v>59</v>
      </c>
      <c r="C6" s="162" t="s">
        <v>107</v>
      </c>
      <c r="D6" s="163"/>
      <c r="E6" s="163"/>
      <c r="F6" s="164"/>
      <c r="G6" s="118">
        <v>138311061.80765301</v>
      </c>
      <c r="H6" s="118">
        <v>192020122.73076397</v>
      </c>
      <c r="I6" s="90">
        <f>'年齢階層別_普及率(金額)'!N6</f>
        <v>330331184.53841698</v>
      </c>
      <c r="J6" s="91">
        <f>'年齢階層別_普及率(金額)'!O6</f>
        <v>1</v>
      </c>
    </row>
    <row r="7" spans="2:10" ht="15.75" customHeight="1">
      <c r="B7" s="43" t="s">
        <v>60</v>
      </c>
      <c r="C7" s="148" t="s">
        <v>61</v>
      </c>
      <c r="D7" s="149"/>
      <c r="E7" s="149"/>
      <c r="F7" s="150"/>
      <c r="G7" s="118">
        <v>41597431.405190997</v>
      </c>
      <c r="H7" s="118">
        <v>67066206.039764002</v>
      </c>
      <c r="I7" s="90">
        <f>'年齢階層別_普及率(金額)'!N7</f>
        <v>108663637.44495499</v>
      </c>
      <c r="J7" s="91">
        <f>'年齢階層別_普及率(金額)'!O7</f>
        <v>0.32895361543535284</v>
      </c>
    </row>
    <row r="8" spans="2:10" ht="15.75" customHeight="1">
      <c r="B8" s="44" t="s">
        <v>62</v>
      </c>
      <c r="C8" s="148" t="s">
        <v>63</v>
      </c>
      <c r="D8" s="149"/>
      <c r="E8" s="149"/>
      <c r="F8" s="150"/>
      <c r="G8" s="118">
        <v>96713630.402462006</v>
      </c>
      <c r="H8" s="118">
        <v>124953916.691</v>
      </c>
      <c r="I8" s="90">
        <f>'年齢階層別_普及率(金額)'!N8</f>
        <v>221667547.09346199</v>
      </c>
      <c r="J8" s="91">
        <f>'年齢階層別_普及率(金額)'!O8</f>
        <v>0.67104638456464716</v>
      </c>
    </row>
    <row r="9" spans="2:10" ht="15.75" customHeight="1">
      <c r="B9" s="43" t="s">
        <v>64</v>
      </c>
      <c r="C9" s="148" t="s">
        <v>65</v>
      </c>
      <c r="D9" s="149"/>
      <c r="E9" s="149"/>
      <c r="F9" s="150"/>
      <c r="G9" s="119">
        <v>47011361.965999998</v>
      </c>
      <c r="H9" s="119">
        <v>68387270.614999995</v>
      </c>
      <c r="I9" s="93">
        <f>'年齢階層別_普及率(金額)'!N9</f>
        <v>115398632.581</v>
      </c>
      <c r="J9" s="94">
        <f>'年齢階層別_普及率(金額)'!O9</f>
        <v>0.34934222980567348</v>
      </c>
    </row>
    <row r="10" spans="2:10" ht="15.75" customHeight="1">
      <c r="B10" s="45" t="s">
        <v>66</v>
      </c>
      <c r="C10" s="165" t="s">
        <v>136</v>
      </c>
      <c r="D10" s="166"/>
      <c r="E10" s="166"/>
      <c r="F10" s="167"/>
      <c r="G10" s="120" t="s">
        <v>157</v>
      </c>
      <c r="H10" s="120" t="s">
        <v>157</v>
      </c>
      <c r="I10" s="96" t="str">
        <f>'年齢階層別_普及率(金額)'!N10</f>
        <v>-</v>
      </c>
      <c r="J10" s="97" t="str">
        <f>'年齢階層別_普及率(金額)'!O10</f>
        <v>-</v>
      </c>
    </row>
    <row r="11" spans="2:10" ht="15.75" customHeight="1">
      <c r="B11" s="46" t="s">
        <v>67</v>
      </c>
      <c r="C11" s="168" t="s">
        <v>135</v>
      </c>
      <c r="D11" s="169"/>
      <c r="E11" s="169"/>
      <c r="F11" s="170"/>
      <c r="G11" s="121" t="s">
        <v>157</v>
      </c>
      <c r="H11" s="121" t="s">
        <v>157</v>
      </c>
      <c r="I11" s="99" t="str">
        <f>'年齢階層別_普及率(金額)'!N11</f>
        <v>-</v>
      </c>
      <c r="J11" s="100" t="str">
        <f>'年齢階層別_普及率(金額)'!O11</f>
        <v>-</v>
      </c>
    </row>
    <row r="12" spans="2:10" ht="15.75" customHeight="1">
      <c r="B12" s="42" t="s">
        <v>68</v>
      </c>
      <c r="C12" s="148" t="s">
        <v>69</v>
      </c>
      <c r="D12" s="149"/>
      <c r="E12" s="149"/>
      <c r="F12" s="150"/>
      <c r="G12" s="117">
        <v>49702268.436462</v>
      </c>
      <c r="H12" s="117">
        <v>56566646.076000005</v>
      </c>
      <c r="I12" s="88">
        <f>'年齢階層別_普及率(金額)'!N12</f>
        <v>106268914.51246201</v>
      </c>
      <c r="J12" s="102">
        <f>'年齢階層別_普及率(金額)'!O12</f>
        <v>0.32170415475897374</v>
      </c>
    </row>
    <row r="13" spans="2:10" ht="15.75" customHeight="1">
      <c r="B13" s="42" t="s">
        <v>70</v>
      </c>
      <c r="C13" s="148" t="s">
        <v>141</v>
      </c>
      <c r="D13" s="149"/>
      <c r="E13" s="149"/>
      <c r="F13" s="150"/>
      <c r="G13" s="118" t="s">
        <v>157</v>
      </c>
      <c r="H13" s="118" t="s">
        <v>157</v>
      </c>
      <c r="I13" s="90" t="str">
        <f>'年齢階層別_普及率(金額)'!N13</f>
        <v>-</v>
      </c>
      <c r="J13" s="47"/>
    </row>
    <row r="14" spans="2:10" ht="15.75" customHeight="1" thickBot="1">
      <c r="B14" s="42" t="s">
        <v>71</v>
      </c>
      <c r="C14" s="148" t="s">
        <v>108</v>
      </c>
      <c r="D14" s="149"/>
      <c r="E14" s="149"/>
      <c r="F14" s="149"/>
      <c r="G14" s="122">
        <v>0.46945037645344345</v>
      </c>
      <c r="H14" s="122">
        <v>0.49512354866090647</v>
      </c>
      <c r="I14" s="48">
        <f>'年齢階層別_普及率(金額)'!N14</f>
        <v>0.48497070672526693</v>
      </c>
      <c r="J14" s="49"/>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2-14.②ジェネリック医薬品分析(歯科)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5" width="15.625" style="19" customWidth="1"/>
    <col min="16" max="16" width="3.625" style="19" customWidth="1"/>
    <col min="17" max="16384" width="7.625" style="19"/>
  </cols>
  <sheetData>
    <row r="1" spans="2:15" s="4" customFormat="1" ht="16.5" customHeight="1">
      <c r="B1" s="2" t="s">
        <v>145</v>
      </c>
      <c r="C1" s="3"/>
    </row>
    <row r="2" spans="2:15" s="2" customFormat="1" ht="16.5" customHeight="1" thickBot="1">
      <c r="B2" s="2" t="s">
        <v>143</v>
      </c>
    </row>
    <row r="3" spans="2:15" ht="15.75" customHeight="1">
      <c r="B3" s="185"/>
      <c r="C3" s="186"/>
      <c r="D3" s="186"/>
      <c r="E3" s="186"/>
      <c r="F3" s="187"/>
      <c r="G3" s="171" t="s">
        <v>110</v>
      </c>
      <c r="H3" s="172"/>
      <c r="I3" s="172"/>
      <c r="J3" s="172"/>
      <c r="K3" s="172"/>
      <c r="L3" s="172"/>
      <c r="M3" s="173"/>
      <c r="N3" s="157" t="s">
        <v>72</v>
      </c>
      <c r="O3" s="158"/>
    </row>
    <row r="4" spans="2:15" ht="15.75" customHeight="1">
      <c r="B4" s="188"/>
      <c r="C4" s="189"/>
      <c r="D4" s="189"/>
      <c r="E4" s="189"/>
      <c r="F4" s="190"/>
      <c r="G4" s="80" t="s">
        <v>99</v>
      </c>
      <c r="H4" s="80" t="s">
        <v>100</v>
      </c>
      <c r="I4" s="80" t="s">
        <v>101</v>
      </c>
      <c r="J4" s="80" t="s">
        <v>102</v>
      </c>
      <c r="K4" s="80" t="s">
        <v>103</v>
      </c>
      <c r="L4" s="80" t="s">
        <v>104</v>
      </c>
      <c r="M4" s="80" t="s">
        <v>105</v>
      </c>
      <c r="N4" s="39" t="s">
        <v>128</v>
      </c>
      <c r="O4" s="81" t="s">
        <v>116</v>
      </c>
    </row>
    <row r="5" spans="2:15" ht="15.75" customHeight="1">
      <c r="B5" s="50" t="s">
        <v>58</v>
      </c>
      <c r="C5" s="191" t="s">
        <v>111</v>
      </c>
      <c r="D5" s="192"/>
      <c r="E5" s="192"/>
      <c r="F5" s="193"/>
      <c r="G5" s="87">
        <v>18220.424999999999</v>
      </c>
      <c r="H5" s="87">
        <v>76496.883180000004</v>
      </c>
      <c r="I5" s="87">
        <v>4843747.2299300004</v>
      </c>
      <c r="J5" s="87">
        <v>4698169.3030099999</v>
      </c>
      <c r="K5" s="87">
        <v>2839381.3646800001</v>
      </c>
      <c r="L5" s="87">
        <v>990019.91335000005</v>
      </c>
      <c r="M5" s="87">
        <v>224186.71155000001</v>
      </c>
      <c r="N5" s="88">
        <v>13690221.830700001</v>
      </c>
      <c r="O5" s="41"/>
    </row>
    <row r="6" spans="2:15" ht="15.75" customHeight="1">
      <c r="B6" s="51" t="s">
        <v>59</v>
      </c>
      <c r="C6" s="194" t="s">
        <v>112</v>
      </c>
      <c r="D6" s="195"/>
      <c r="E6" s="195"/>
      <c r="F6" s="196"/>
      <c r="G6" s="89">
        <v>5877</v>
      </c>
      <c r="H6" s="89">
        <v>21505.168180000001</v>
      </c>
      <c r="I6" s="89">
        <v>2058919.3826900001</v>
      </c>
      <c r="J6" s="89">
        <v>1975757.42099</v>
      </c>
      <c r="K6" s="89">
        <v>1336126.9635000001</v>
      </c>
      <c r="L6" s="89">
        <v>462046.45873000001</v>
      </c>
      <c r="M6" s="89">
        <v>98420.911550000004</v>
      </c>
      <c r="N6" s="90">
        <v>5958653.3056399999</v>
      </c>
      <c r="O6" s="91">
        <v>1</v>
      </c>
    </row>
    <row r="7" spans="2:15" ht="15.75" customHeight="1">
      <c r="B7" s="52" t="s">
        <v>60</v>
      </c>
      <c r="C7" s="176" t="s">
        <v>73</v>
      </c>
      <c r="D7" s="177"/>
      <c r="E7" s="177"/>
      <c r="F7" s="178"/>
      <c r="G7" s="89">
        <v>2393</v>
      </c>
      <c r="H7" s="89">
        <v>10672.368179999999</v>
      </c>
      <c r="I7" s="89">
        <v>823225.59968999994</v>
      </c>
      <c r="J7" s="89">
        <v>799089.27498999995</v>
      </c>
      <c r="K7" s="89">
        <v>436152.18115000002</v>
      </c>
      <c r="L7" s="89">
        <v>156137.55973000001</v>
      </c>
      <c r="M7" s="89">
        <v>26680.21055</v>
      </c>
      <c r="N7" s="90">
        <v>2254350.19429</v>
      </c>
      <c r="O7" s="91">
        <v>0.37833216310071383</v>
      </c>
    </row>
    <row r="8" spans="2:15" ht="15.75" customHeight="1">
      <c r="B8" s="53" t="s">
        <v>62</v>
      </c>
      <c r="C8" s="176" t="s">
        <v>74</v>
      </c>
      <c r="D8" s="177"/>
      <c r="E8" s="177"/>
      <c r="F8" s="178"/>
      <c r="G8" s="92">
        <v>3484</v>
      </c>
      <c r="H8" s="92">
        <v>10832.8</v>
      </c>
      <c r="I8" s="92">
        <v>1235693.7830000001</v>
      </c>
      <c r="J8" s="92">
        <v>1176668.1459999999</v>
      </c>
      <c r="K8" s="92">
        <v>899974.78234999999</v>
      </c>
      <c r="L8" s="92">
        <v>305908.89899999998</v>
      </c>
      <c r="M8" s="92">
        <v>71740.701000000001</v>
      </c>
      <c r="N8" s="90">
        <v>3704303.1113500004</v>
      </c>
      <c r="O8" s="91">
        <v>0.62166783689928629</v>
      </c>
    </row>
    <row r="9" spans="2:15" ht="15.75" customHeight="1">
      <c r="B9" s="54" t="s">
        <v>64</v>
      </c>
      <c r="C9" s="176" t="s">
        <v>75</v>
      </c>
      <c r="D9" s="177"/>
      <c r="E9" s="177"/>
      <c r="F9" s="178"/>
      <c r="G9" s="92">
        <v>3298</v>
      </c>
      <c r="H9" s="92">
        <v>10311</v>
      </c>
      <c r="I9" s="92">
        <v>874185.93700000003</v>
      </c>
      <c r="J9" s="92">
        <v>817333.63</v>
      </c>
      <c r="K9" s="92">
        <v>416319</v>
      </c>
      <c r="L9" s="92">
        <v>129920.822</v>
      </c>
      <c r="M9" s="92">
        <v>23832.7</v>
      </c>
      <c r="N9" s="93">
        <v>2275201.0890000002</v>
      </c>
      <c r="O9" s="94">
        <v>0.38183142604495396</v>
      </c>
    </row>
    <row r="10" spans="2:15" ht="15.75" customHeight="1">
      <c r="B10" s="55" t="s">
        <v>66</v>
      </c>
      <c r="C10" s="179" t="s">
        <v>155</v>
      </c>
      <c r="D10" s="180"/>
      <c r="E10" s="180"/>
      <c r="F10" s="181"/>
      <c r="G10" s="95" t="s">
        <v>124</v>
      </c>
      <c r="H10" s="95" t="s">
        <v>124</v>
      </c>
      <c r="I10" s="95" t="s">
        <v>124</v>
      </c>
      <c r="J10" s="95" t="s">
        <v>124</v>
      </c>
      <c r="K10" s="95" t="s">
        <v>124</v>
      </c>
      <c r="L10" s="95" t="s">
        <v>124</v>
      </c>
      <c r="M10" s="95" t="s">
        <v>124</v>
      </c>
      <c r="N10" s="96" t="s">
        <v>124</v>
      </c>
      <c r="O10" s="97" t="s">
        <v>124</v>
      </c>
    </row>
    <row r="11" spans="2:15" ht="15.75" customHeight="1">
      <c r="B11" s="56" t="s">
        <v>67</v>
      </c>
      <c r="C11" s="182" t="s">
        <v>156</v>
      </c>
      <c r="D11" s="183"/>
      <c r="E11" s="183"/>
      <c r="F11" s="184"/>
      <c r="G11" s="98" t="s">
        <v>124</v>
      </c>
      <c r="H11" s="98" t="s">
        <v>124</v>
      </c>
      <c r="I11" s="98" t="s">
        <v>124</v>
      </c>
      <c r="J11" s="98" t="s">
        <v>124</v>
      </c>
      <c r="K11" s="98" t="s">
        <v>124</v>
      </c>
      <c r="L11" s="98" t="s">
        <v>124</v>
      </c>
      <c r="M11" s="98" t="s">
        <v>124</v>
      </c>
      <c r="N11" s="99" t="s">
        <v>124</v>
      </c>
      <c r="O11" s="100" t="s">
        <v>124</v>
      </c>
    </row>
    <row r="12" spans="2:15" ht="15.75" customHeight="1">
      <c r="B12" s="51" t="s">
        <v>68</v>
      </c>
      <c r="C12" s="176" t="s">
        <v>76</v>
      </c>
      <c r="D12" s="177"/>
      <c r="E12" s="177"/>
      <c r="F12" s="178"/>
      <c r="G12" s="101">
        <v>186</v>
      </c>
      <c r="H12" s="101">
        <v>521.79999999999995</v>
      </c>
      <c r="I12" s="101">
        <v>361507.84600000002</v>
      </c>
      <c r="J12" s="101">
        <v>359334.516</v>
      </c>
      <c r="K12" s="101">
        <v>483655.78234999999</v>
      </c>
      <c r="L12" s="101">
        <v>175988.07699999999</v>
      </c>
      <c r="M12" s="101">
        <v>47908.000999999997</v>
      </c>
      <c r="N12" s="104">
        <v>1429102.02235</v>
      </c>
      <c r="O12" s="102">
        <v>0.23983641085433224</v>
      </c>
    </row>
    <row r="13" spans="2:15" ht="15.75" customHeight="1" thickBot="1">
      <c r="B13" s="54" t="s">
        <v>71</v>
      </c>
      <c r="C13" s="176" t="s">
        <v>113</v>
      </c>
      <c r="D13" s="177"/>
      <c r="E13" s="177"/>
      <c r="F13" s="178"/>
      <c r="G13" s="103">
        <v>0.42048849059919169</v>
      </c>
      <c r="H13" s="103">
        <v>0.50861082398450297</v>
      </c>
      <c r="I13" s="103">
        <v>0.48498880907532471</v>
      </c>
      <c r="J13" s="103">
        <v>0.49435656505680581</v>
      </c>
      <c r="K13" s="103">
        <v>0.51163275755741366</v>
      </c>
      <c r="L13" s="103">
        <v>0.54582410340757814</v>
      </c>
      <c r="M13" s="103">
        <v>0.5281859678941031</v>
      </c>
      <c r="N13" s="48">
        <v>0.4976983487540011</v>
      </c>
      <c r="O13" s="57"/>
    </row>
    <row r="14" spans="2:15" s="2" customFormat="1" ht="13.5" customHeight="1">
      <c r="B14" s="30" t="s">
        <v>161</v>
      </c>
      <c r="C14" s="6"/>
      <c r="D14" s="6"/>
      <c r="E14" s="6"/>
      <c r="F14" s="6"/>
      <c r="G14" s="6"/>
      <c r="H14" s="6"/>
      <c r="I14" s="6"/>
      <c r="J14" s="6"/>
      <c r="K14" s="6"/>
      <c r="L14" s="6"/>
      <c r="M14" s="6"/>
      <c r="N14" s="6"/>
      <c r="O14" s="6"/>
    </row>
    <row r="15" spans="2:15" s="2" customFormat="1" ht="13.5" customHeight="1">
      <c r="B15" s="34" t="s">
        <v>97</v>
      </c>
      <c r="C15" s="6"/>
      <c r="D15" s="6"/>
      <c r="E15" s="6"/>
      <c r="F15" s="6"/>
      <c r="G15" s="6"/>
      <c r="H15" s="6"/>
      <c r="I15" s="6"/>
      <c r="J15" s="6"/>
      <c r="K15" s="6"/>
      <c r="L15" s="6"/>
      <c r="M15" s="6"/>
      <c r="N15" s="6"/>
      <c r="O15" s="6"/>
    </row>
    <row r="16" spans="2:15" s="25" customFormat="1" ht="13.5" customHeight="1">
      <c r="B16" s="34" t="s">
        <v>162</v>
      </c>
    </row>
    <row r="17" spans="2:15" s="20" customFormat="1" ht="13.5" customHeight="1">
      <c r="B17" s="38" t="s">
        <v>109</v>
      </c>
    </row>
    <row r="18" spans="2:15" s="20" customFormat="1" ht="13.5" customHeight="1">
      <c r="B18" s="106" t="s">
        <v>125</v>
      </c>
    </row>
    <row r="19" spans="2:15" s="20" customFormat="1" ht="13.5" customHeight="1">
      <c r="B19" s="106" t="s">
        <v>126</v>
      </c>
    </row>
    <row r="20" spans="2:15" s="20" customFormat="1" ht="13.5" customHeight="1">
      <c r="B20" s="106"/>
    </row>
    <row r="21" spans="2:15" s="20" customFormat="1" ht="13.5" customHeight="1">
      <c r="B21" s="29"/>
      <c r="C21" s="26"/>
      <c r="D21" s="26"/>
      <c r="E21" s="26"/>
      <c r="F21" s="26"/>
      <c r="G21" s="26"/>
      <c r="H21" s="26"/>
      <c r="I21" s="26"/>
      <c r="J21" s="26"/>
      <c r="K21" s="26"/>
      <c r="L21" s="26"/>
      <c r="M21" s="26"/>
      <c r="N21" s="26"/>
      <c r="O21" s="27"/>
    </row>
    <row r="22" spans="2:15" s="4" customFormat="1" ht="16.5" customHeight="1">
      <c r="B22" s="2" t="s">
        <v>145</v>
      </c>
      <c r="C22" s="3"/>
    </row>
    <row r="23" spans="2:15" s="2" customFormat="1" ht="16.5" customHeight="1">
      <c r="B23" s="2" t="s">
        <v>143</v>
      </c>
    </row>
    <row r="24" spans="2:15" s="20" customFormat="1" ht="15.75" customHeight="1">
      <c r="B24" s="22"/>
      <c r="C24" s="19"/>
      <c r="D24" s="19"/>
      <c r="E24" s="19"/>
      <c r="F24" s="19"/>
      <c r="G24" s="19"/>
      <c r="H24" s="19"/>
      <c r="I24" s="19"/>
      <c r="J24" s="19"/>
      <c r="K24" s="19"/>
      <c r="L24" s="19"/>
      <c r="M24" s="19"/>
      <c r="N24" s="19"/>
      <c r="O24" s="19"/>
    </row>
    <row r="25" spans="2:15" s="20" customFormat="1" ht="15.75" customHeight="1">
      <c r="B25" s="22"/>
      <c r="C25" s="19"/>
      <c r="D25" s="19"/>
      <c r="E25" s="19"/>
      <c r="F25" s="19"/>
      <c r="G25" s="19"/>
      <c r="H25" s="19"/>
      <c r="I25" s="19"/>
      <c r="J25" s="19"/>
      <c r="K25" s="19"/>
      <c r="L25" s="19"/>
      <c r="M25" s="19"/>
      <c r="N25" s="19"/>
      <c r="O25" s="19"/>
    </row>
    <row r="26" spans="2:15" s="20" customFormat="1" ht="15.75" customHeight="1">
      <c r="B26" s="22"/>
      <c r="C26" s="19"/>
      <c r="D26" s="19"/>
      <c r="E26" s="19"/>
      <c r="F26" s="19"/>
      <c r="G26" s="19"/>
      <c r="H26" s="19"/>
      <c r="I26" s="19"/>
      <c r="J26" s="19"/>
      <c r="K26" s="19"/>
      <c r="L26" s="19"/>
      <c r="M26" s="19"/>
      <c r="N26" s="19"/>
      <c r="O26" s="19"/>
    </row>
    <row r="27" spans="2:15" s="20" customFormat="1" ht="15.75" customHeight="1">
      <c r="B27" s="22"/>
      <c r="C27" s="19"/>
      <c r="D27" s="19"/>
      <c r="E27" s="19"/>
      <c r="F27" s="19"/>
      <c r="G27" s="19"/>
      <c r="H27" s="19"/>
      <c r="I27" s="19"/>
      <c r="J27" s="19"/>
      <c r="K27" s="19"/>
      <c r="L27" s="19"/>
      <c r="M27" s="19"/>
      <c r="N27" s="19"/>
      <c r="O27" s="19"/>
    </row>
    <row r="28" spans="2:15" s="20" customFormat="1" ht="15.75" customHeight="1">
      <c r="B28" s="22"/>
      <c r="C28" s="19"/>
      <c r="D28" s="19"/>
      <c r="E28" s="19"/>
      <c r="F28" s="19"/>
      <c r="G28" s="19"/>
      <c r="H28" s="19"/>
      <c r="I28" s="19"/>
      <c r="J28" s="19"/>
      <c r="K28" s="19"/>
      <c r="L28" s="19"/>
      <c r="M28" s="19"/>
      <c r="N28" s="19"/>
      <c r="O28" s="19"/>
    </row>
    <row r="29" spans="2:15" s="20" customFormat="1" ht="15.75" customHeight="1">
      <c r="B29" s="22"/>
      <c r="C29" s="19"/>
      <c r="D29" s="19"/>
      <c r="E29" s="19"/>
      <c r="F29" s="19"/>
      <c r="G29" s="19"/>
      <c r="H29" s="19"/>
      <c r="I29" s="19"/>
      <c r="J29" s="19"/>
      <c r="K29" s="19"/>
      <c r="L29" s="19"/>
      <c r="M29" s="19"/>
      <c r="N29" s="19"/>
      <c r="O29" s="19"/>
    </row>
    <row r="30" spans="2:15" s="20" customFormat="1" ht="15.75" customHeight="1">
      <c r="B30" s="22"/>
      <c r="C30" s="19"/>
      <c r="D30" s="19"/>
      <c r="E30" s="19"/>
      <c r="F30" s="19"/>
      <c r="G30" s="19"/>
      <c r="H30" s="19"/>
      <c r="I30" s="19"/>
      <c r="J30" s="19"/>
      <c r="K30" s="19"/>
      <c r="L30" s="19"/>
      <c r="M30" s="19"/>
      <c r="N30" s="19"/>
      <c r="O30" s="19"/>
    </row>
    <row r="31" spans="2:15" s="20" customFormat="1" ht="15.75" customHeight="1">
      <c r="B31" s="22"/>
      <c r="C31" s="19"/>
      <c r="D31" s="19"/>
      <c r="E31" s="19"/>
      <c r="F31" s="19"/>
      <c r="G31" s="19"/>
      <c r="H31" s="19"/>
      <c r="I31" s="19"/>
      <c r="J31" s="19"/>
      <c r="K31" s="19"/>
      <c r="L31" s="19"/>
      <c r="M31" s="19"/>
      <c r="N31" s="19"/>
      <c r="O31" s="19"/>
    </row>
    <row r="33" spans="2:15" s="21" customFormat="1" ht="15.75" customHeight="1">
      <c r="B33" s="22"/>
      <c r="C33" s="19"/>
      <c r="D33" s="19"/>
      <c r="E33" s="19"/>
      <c r="F33" s="19"/>
      <c r="G33" s="19"/>
      <c r="H33" s="19"/>
      <c r="I33" s="19"/>
      <c r="J33" s="19"/>
      <c r="K33" s="19"/>
      <c r="L33" s="19"/>
      <c r="M33" s="19"/>
      <c r="N33" s="19"/>
      <c r="O33" s="19"/>
    </row>
    <row r="34" spans="2:15" s="20" customFormat="1" ht="15.75" customHeight="1">
      <c r="B34" s="22"/>
      <c r="C34" s="19"/>
      <c r="D34" s="19"/>
      <c r="E34" s="19"/>
      <c r="F34" s="19"/>
      <c r="G34" s="19"/>
      <c r="H34" s="19"/>
      <c r="I34" s="19"/>
      <c r="J34" s="19"/>
      <c r="K34" s="19"/>
      <c r="L34" s="19"/>
      <c r="M34" s="19"/>
      <c r="N34" s="19"/>
      <c r="O34" s="19"/>
    </row>
    <row r="35" spans="2:15" s="28" customFormat="1" ht="15.75" customHeight="1">
      <c r="B35" s="22"/>
      <c r="C35" s="19"/>
      <c r="D35" s="19"/>
      <c r="E35" s="19"/>
      <c r="F35" s="19"/>
      <c r="G35" s="19"/>
      <c r="H35" s="19"/>
      <c r="I35" s="19"/>
      <c r="J35" s="19"/>
      <c r="K35" s="19"/>
      <c r="L35" s="19"/>
      <c r="M35" s="19"/>
      <c r="N35" s="19"/>
      <c r="O35" s="19"/>
    </row>
    <row r="36" spans="2:15" s="28" customFormat="1" ht="15.75" customHeight="1">
      <c r="B36" s="22"/>
      <c r="C36" s="19"/>
      <c r="D36" s="19"/>
      <c r="E36" s="19"/>
      <c r="F36" s="19"/>
      <c r="G36" s="19"/>
      <c r="H36" s="19"/>
      <c r="I36" s="19"/>
      <c r="J36" s="19"/>
      <c r="K36" s="19"/>
      <c r="L36" s="19"/>
      <c r="M36" s="19"/>
      <c r="N36" s="19"/>
      <c r="O36" s="19"/>
    </row>
    <row r="37" spans="2:15" s="28" customFormat="1" ht="15.75" customHeight="1">
      <c r="B37" s="22"/>
      <c r="C37" s="19"/>
      <c r="D37" s="19"/>
      <c r="E37" s="19"/>
      <c r="F37" s="19"/>
      <c r="G37" s="19"/>
      <c r="H37" s="19"/>
      <c r="I37" s="19"/>
      <c r="J37" s="19"/>
      <c r="K37" s="19"/>
      <c r="L37" s="19"/>
      <c r="M37" s="19"/>
      <c r="N37" s="19"/>
      <c r="O37" s="19"/>
    </row>
    <row r="38" spans="2:15" s="28" customFormat="1" ht="15.75" customHeight="1">
      <c r="B38" s="22"/>
      <c r="C38" s="19"/>
      <c r="D38" s="19"/>
      <c r="E38" s="19"/>
      <c r="F38" s="19"/>
      <c r="G38" s="19"/>
      <c r="H38" s="19"/>
      <c r="I38" s="19"/>
      <c r="J38" s="19"/>
      <c r="K38" s="19"/>
      <c r="L38" s="19"/>
      <c r="M38" s="19"/>
      <c r="N38" s="19"/>
      <c r="O38" s="19"/>
    </row>
    <row r="46" spans="2:15" ht="15.75" customHeight="1">
      <c r="B46" s="5"/>
      <c r="C46" s="23"/>
      <c r="D46" s="23"/>
      <c r="E46" s="23"/>
      <c r="F46" s="23"/>
      <c r="G46" s="23"/>
      <c r="H46" s="23"/>
      <c r="I46" s="23"/>
      <c r="J46" s="23"/>
      <c r="K46" s="23"/>
      <c r="L46" s="23"/>
      <c r="M46" s="23"/>
      <c r="N46" s="23"/>
      <c r="O46" s="23"/>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0" t="s">
        <v>161</v>
      </c>
      <c r="C60" s="6"/>
      <c r="D60" s="6"/>
      <c r="E60" s="6"/>
      <c r="F60" s="6"/>
      <c r="G60" s="6"/>
      <c r="H60" s="6"/>
      <c r="I60" s="6"/>
      <c r="J60" s="6"/>
      <c r="K60" s="6"/>
      <c r="L60" s="6"/>
      <c r="M60" s="6"/>
      <c r="N60" s="6"/>
      <c r="O60" s="6"/>
    </row>
    <row r="61" spans="2:15" s="25" customFormat="1" ht="13.5" customHeight="1">
      <c r="B61" s="34" t="s">
        <v>97</v>
      </c>
    </row>
    <row r="62" spans="2:15" s="7" customFormat="1" ht="13.5" customHeight="1">
      <c r="B62" s="34" t="s">
        <v>162</v>
      </c>
      <c r="C62" s="6"/>
      <c r="D62" s="6"/>
      <c r="E62" s="6"/>
      <c r="F62" s="6"/>
      <c r="G62" s="6"/>
      <c r="H62" s="6"/>
      <c r="I62" s="6"/>
      <c r="J62" s="6"/>
      <c r="K62" s="6"/>
      <c r="L62" s="6"/>
      <c r="M62" s="6"/>
      <c r="N62" s="6"/>
      <c r="O62" s="6"/>
    </row>
    <row r="63" spans="2:15" ht="13.5" customHeight="1">
      <c r="B63" s="37" t="s">
        <v>77</v>
      </c>
      <c r="C63" s="24"/>
      <c r="D63" s="24"/>
      <c r="E63" s="24"/>
      <c r="F63" s="24"/>
      <c r="G63" s="24"/>
      <c r="H63" s="24"/>
      <c r="I63" s="24"/>
      <c r="J63" s="24"/>
      <c r="K63" s="24"/>
      <c r="L63" s="24"/>
      <c r="M63" s="24"/>
      <c r="N63" s="24"/>
      <c r="O63" s="24"/>
    </row>
  </sheetData>
  <mergeCells count="12">
    <mergeCell ref="C8:F8"/>
    <mergeCell ref="B3:F4"/>
    <mergeCell ref="N3:O3"/>
    <mergeCell ref="C5:F5"/>
    <mergeCell ref="C6:F6"/>
    <mergeCell ref="C7:F7"/>
    <mergeCell ref="G3:M3"/>
    <mergeCell ref="C9:F9"/>
    <mergeCell ref="C10:F10"/>
    <mergeCell ref="C11:F11"/>
    <mergeCell ref="C12:F12"/>
    <mergeCell ref="C13:F1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6DCD-EAD8-4A70-91B1-6A67E717DA7B}">
  <sheetPr codeName="Sheet6"/>
  <dimension ref="B1:J1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0" width="15.625" style="19" customWidth="1"/>
    <col min="11" max="16384" width="7.625" style="19"/>
  </cols>
  <sheetData>
    <row r="1" spans="2:10" s="4" customFormat="1" ht="16.5" customHeight="1">
      <c r="B1" s="2" t="s">
        <v>145</v>
      </c>
      <c r="C1" s="3"/>
    </row>
    <row r="2" spans="2:10" s="2" customFormat="1" ht="16.5" customHeight="1" thickBot="1">
      <c r="B2" s="2" t="s">
        <v>144</v>
      </c>
      <c r="G2" s="123"/>
      <c r="H2" s="123"/>
    </row>
    <row r="3" spans="2:10" ht="15.75" customHeight="1">
      <c r="B3" s="185"/>
      <c r="C3" s="186"/>
      <c r="D3" s="186"/>
      <c r="E3" s="186"/>
      <c r="F3" s="187"/>
      <c r="G3" s="174" t="s">
        <v>139</v>
      </c>
      <c r="H3" s="175"/>
      <c r="I3" s="157" t="s">
        <v>72</v>
      </c>
      <c r="J3" s="158"/>
    </row>
    <row r="4" spans="2:10" ht="15.75" customHeight="1">
      <c r="B4" s="188"/>
      <c r="C4" s="189"/>
      <c r="D4" s="189"/>
      <c r="E4" s="189"/>
      <c r="F4" s="190"/>
      <c r="G4" s="116" t="s">
        <v>132</v>
      </c>
      <c r="H4" s="115" t="s">
        <v>133</v>
      </c>
      <c r="I4" s="39" t="s">
        <v>140</v>
      </c>
      <c r="J4" s="81" t="s">
        <v>116</v>
      </c>
    </row>
    <row r="5" spans="2:10" ht="15.75" customHeight="1">
      <c r="B5" s="50" t="s">
        <v>58</v>
      </c>
      <c r="C5" s="191" t="s">
        <v>111</v>
      </c>
      <c r="D5" s="192"/>
      <c r="E5" s="192"/>
      <c r="F5" s="193"/>
      <c r="G5" s="117">
        <v>5366273.7607100001</v>
      </c>
      <c r="H5" s="124">
        <v>8323948.0699899988</v>
      </c>
      <c r="I5" s="88">
        <f>'年齢階層別_普及率(数量)'!N5</f>
        <v>13690221.830700001</v>
      </c>
      <c r="J5" s="41"/>
    </row>
    <row r="6" spans="2:10" ht="15.75" customHeight="1">
      <c r="B6" s="51" t="s">
        <v>59</v>
      </c>
      <c r="C6" s="194" t="s">
        <v>112</v>
      </c>
      <c r="D6" s="195"/>
      <c r="E6" s="195"/>
      <c r="F6" s="196"/>
      <c r="G6" s="118">
        <v>2412724.2252000002</v>
      </c>
      <c r="H6" s="125">
        <v>3545929.0804400002</v>
      </c>
      <c r="I6" s="90">
        <f>'年齢階層別_普及率(数量)'!N6</f>
        <v>5958653.3056399999</v>
      </c>
      <c r="J6" s="91">
        <f>'年齢階層別_普及率(数量)'!O6</f>
        <v>1</v>
      </c>
    </row>
    <row r="7" spans="2:10" ht="15.75" customHeight="1">
      <c r="B7" s="52" t="s">
        <v>60</v>
      </c>
      <c r="C7" s="176" t="s">
        <v>73</v>
      </c>
      <c r="D7" s="177"/>
      <c r="E7" s="177"/>
      <c r="F7" s="178"/>
      <c r="G7" s="118">
        <v>898505.77485000016</v>
      </c>
      <c r="H7" s="125">
        <v>1355844.4194399999</v>
      </c>
      <c r="I7" s="90">
        <f>'年齢階層別_普及率(数量)'!N7</f>
        <v>2254350.19429</v>
      </c>
      <c r="J7" s="91">
        <f>'年齢階層別_普及率(数量)'!O7</f>
        <v>0.37833216310071383</v>
      </c>
    </row>
    <row r="8" spans="2:10" ht="15.75" customHeight="1">
      <c r="B8" s="53" t="s">
        <v>62</v>
      </c>
      <c r="C8" s="176" t="s">
        <v>74</v>
      </c>
      <c r="D8" s="177"/>
      <c r="E8" s="177"/>
      <c r="F8" s="178"/>
      <c r="G8" s="118">
        <v>1514218.4503500003</v>
      </c>
      <c r="H8" s="125">
        <v>2190084.6609999998</v>
      </c>
      <c r="I8" s="90">
        <f>'年齢階層別_普及率(数量)'!N8</f>
        <v>3704303.1113500004</v>
      </c>
      <c r="J8" s="91">
        <f>'年齢階層別_普及率(数量)'!O8</f>
        <v>0.62166783689928629</v>
      </c>
    </row>
    <row r="9" spans="2:10" ht="15.75" customHeight="1">
      <c r="B9" s="54" t="s">
        <v>64</v>
      </c>
      <c r="C9" s="176" t="s">
        <v>75</v>
      </c>
      <c r="D9" s="177"/>
      <c r="E9" s="177"/>
      <c r="F9" s="178"/>
      <c r="G9" s="119">
        <v>1003267.7100000001</v>
      </c>
      <c r="H9" s="126">
        <v>1271933.379</v>
      </c>
      <c r="I9" s="93">
        <f>'年齢階層別_普及率(数量)'!N9</f>
        <v>2275201.0890000002</v>
      </c>
      <c r="J9" s="94">
        <f>'年齢階層別_普及率(数量)'!O9</f>
        <v>0.38183142604495396</v>
      </c>
    </row>
    <row r="10" spans="2:10" ht="15.75" customHeight="1">
      <c r="B10" s="55" t="s">
        <v>66</v>
      </c>
      <c r="C10" s="179" t="s">
        <v>137</v>
      </c>
      <c r="D10" s="180"/>
      <c r="E10" s="180"/>
      <c r="F10" s="181"/>
      <c r="G10" s="120" t="s">
        <v>157</v>
      </c>
      <c r="H10" s="127" t="s">
        <v>157</v>
      </c>
      <c r="I10" s="96" t="str">
        <f>'年齢階層別_普及率(数量)'!N10</f>
        <v>-</v>
      </c>
      <c r="J10" s="97" t="str">
        <f>'年齢階層別_普及率(数量)'!O10</f>
        <v>-</v>
      </c>
    </row>
    <row r="11" spans="2:10" ht="15.75" customHeight="1">
      <c r="B11" s="56" t="s">
        <v>67</v>
      </c>
      <c r="C11" s="182" t="s">
        <v>138</v>
      </c>
      <c r="D11" s="183"/>
      <c r="E11" s="183"/>
      <c r="F11" s="184"/>
      <c r="G11" s="121" t="s">
        <v>157</v>
      </c>
      <c r="H11" s="128" t="s">
        <v>157</v>
      </c>
      <c r="I11" s="99" t="str">
        <f>'年齢階層別_普及率(数量)'!N11</f>
        <v>-</v>
      </c>
      <c r="J11" s="100" t="str">
        <f>'年齢階層別_普及率(数量)'!O11</f>
        <v>-</v>
      </c>
    </row>
    <row r="12" spans="2:10" ht="15.75" customHeight="1">
      <c r="B12" s="51" t="s">
        <v>68</v>
      </c>
      <c r="C12" s="176" t="s">
        <v>76</v>
      </c>
      <c r="D12" s="177"/>
      <c r="E12" s="177"/>
      <c r="F12" s="178"/>
      <c r="G12" s="130">
        <v>510950.74034999998</v>
      </c>
      <c r="H12" s="129">
        <v>918151.28199999989</v>
      </c>
      <c r="I12" s="104">
        <f>'年齢階層別_普及率(数量)'!N12</f>
        <v>1429102.02235</v>
      </c>
      <c r="J12" s="102">
        <f>'年齢階層別_普及率(数量)'!O12</f>
        <v>0.23983641085433224</v>
      </c>
    </row>
    <row r="13" spans="2:10" ht="15.75" customHeight="1" thickBot="1">
      <c r="B13" s="54" t="s">
        <v>71</v>
      </c>
      <c r="C13" s="176" t="s">
        <v>113</v>
      </c>
      <c r="D13" s="177"/>
      <c r="E13" s="177"/>
      <c r="F13" s="178"/>
      <c r="G13" s="122">
        <v>0.4724567789001794</v>
      </c>
      <c r="H13" s="131">
        <v>0.5159661597890457</v>
      </c>
      <c r="I13" s="48">
        <f>'年齢階層別_普及率(数量)'!N13</f>
        <v>0.4976983487540011</v>
      </c>
      <c r="J13" s="57"/>
    </row>
  </sheetData>
  <mergeCells count="12">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2-14.②ジェネリック医薬品分析(歯科)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1" bestFit="1" customWidth="1"/>
    <col min="27" max="28" width="14.125" style="31" customWidth="1"/>
    <col min="29" max="29" width="14.125" style="31" bestFit="1" customWidth="1"/>
    <col min="30" max="31" width="14.125" style="31" customWidth="1"/>
    <col min="32" max="32" width="9" style="31"/>
    <col min="33" max="16384" width="9" style="18"/>
  </cols>
  <sheetData>
    <row r="1" spans="2:32" ht="16.5" customHeight="1">
      <c r="B1" s="16" t="s">
        <v>146</v>
      </c>
    </row>
    <row r="2" spans="2:32" ht="16.5" customHeight="1">
      <c r="B2" s="16" t="s">
        <v>147</v>
      </c>
      <c r="J2" s="1" t="s">
        <v>158</v>
      </c>
    </row>
    <row r="3" spans="2:32" ht="16.5" customHeight="1">
      <c r="B3" s="213"/>
      <c r="C3" s="214" t="s">
        <v>96</v>
      </c>
      <c r="D3" s="215" t="s">
        <v>163</v>
      </c>
      <c r="E3" s="215"/>
      <c r="F3" s="216" t="s">
        <v>164</v>
      </c>
      <c r="G3" s="216"/>
      <c r="J3" s="217"/>
      <c r="K3" s="218" t="s">
        <v>96</v>
      </c>
      <c r="L3" s="219" t="s">
        <v>173</v>
      </c>
      <c r="M3" s="219"/>
      <c r="N3" s="220" t="s">
        <v>174</v>
      </c>
      <c r="O3" s="220"/>
      <c r="Q3" s="132" t="s">
        <v>115</v>
      </c>
      <c r="R3" s="58"/>
      <c r="S3" s="112"/>
      <c r="T3" s="112"/>
      <c r="W3" s="112"/>
      <c r="X3" s="112"/>
    </row>
    <row r="4" spans="2:32" ht="16.5" customHeight="1">
      <c r="B4" s="213"/>
      <c r="C4" s="214"/>
      <c r="D4" s="209" t="s">
        <v>117</v>
      </c>
      <c r="E4" s="211" t="s">
        <v>118</v>
      </c>
      <c r="F4" s="209" t="s">
        <v>117</v>
      </c>
      <c r="G4" s="211" t="s">
        <v>118</v>
      </c>
      <c r="J4" s="217"/>
      <c r="K4" s="218"/>
      <c r="L4" s="197" t="s">
        <v>117</v>
      </c>
      <c r="M4" s="201" t="s">
        <v>118</v>
      </c>
      <c r="N4" s="197" t="s">
        <v>117</v>
      </c>
      <c r="O4" s="201" t="s">
        <v>118</v>
      </c>
      <c r="Q4" s="197" t="s">
        <v>165</v>
      </c>
      <c r="R4" s="197"/>
      <c r="S4" s="197"/>
      <c r="T4" s="197"/>
      <c r="U4" s="197" t="s">
        <v>166</v>
      </c>
      <c r="V4" s="197"/>
      <c r="W4" s="197"/>
      <c r="X4" s="197"/>
      <c r="Z4" s="198" t="s">
        <v>130</v>
      </c>
      <c r="AA4" s="199"/>
      <c r="AB4" s="200"/>
      <c r="AC4" s="198" t="s">
        <v>131</v>
      </c>
      <c r="AD4" s="199"/>
      <c r="AE4" s="200"/>
      <c r="AF4" s="203"/>
    </row>
    <row r="5" spans="2:32" ht="33" customHeight="1">
      <c r="B5" s="213"/>
      <c r="C5" s="214"/>
      <c r="D5" s="210"/>
      <c r="E5" s="212"/>
      <c r="F5" s="210"/>
      <c r="G5" s="212"/>
      <c r="J5" s="217"/>
      <c r="K5" s="218"/>
      <c r="L5" s="197"/>
      <c r="M5" s="202"/>
      <c r="N5" s="197"/>
      <c r="O5" s="202"/>
      <c r="Q5" s="113" t="s">
        <v>148</v>
      </c>
      <c r="R5" s="113" t="s">
        <v>159</v>
      </c>
      <c r="S5" s="113" t="s">
        <v>160</v>
      </c>
      <c r="T5" s="113" t="s">
        <v>169</v>
      </c>
      <c r="U5" s="133" t="s">
        <v>148</v>
      </c>
      <c r="V5" s="113" t="s">
        <v>159</v>
      </c>
      <c r="W5" s="113" t="s">
        <v>160</v>
      </c>
      <c r="X5" s="113" t="s">
        <v>170</v>
      </c>
      <c r="Z5" s="113" t="s">
        <v>159</v>
      </c>
      <c r="AA5" s="113" t="s">
        <v>160</v>
      </c>
      <c r="AB5" s="113" t="s">
        <v>129</v>
      </c>
      <c r="AC5" s="113" t="s">
        <v>159</v>
      </c>
      <c r="AD5" s="113" t="s">
        <v>160</v>
      </c>
      <c r="AE5" s="113" t="s">
        <v>129</v>
      </c>
      <c r="AF5" s="204"/>
    </row>
    <row r="6" spans="2:32" s="62" customFormat="1" ht="13.5" customHeight="1">
      <c r="B6" s="82">
        <v>1</v>
      </c>
      <c r="C6" s="61" t="s">
        <v>50</v>
      </c>
      <c r="D6" s="142">
        <v>0.47318992904182133</v>
      </c>
      <c r="E6" s="143">
        <v>0.50482323311082189</v>
      </c>
      <c r="F6" s="142">
        <v>0.47811262889387307</v>
      </c>
      <c r="G6" s="143">
        <v>0.50180049255560943</v>
      </c>
      <c r="J6" s="136">
        <v>1</v>
      </c>
      <c r="K6" s="61" t="s">
        <v>50</v>
      </c>
      <c r="L6" s="138">
        <v>0.46875708356916451</v>
      </c>
      <c r="M6" s="138">
        <v>0.52259748739122758</v>
      </c>
      <c r="N6" s="138">
        <v>0.46822442839230249</v>
      </c>
      <c r="O6" s="138">
        <v>0.52510698537821576</v>
      </c>
      <c r="Q6" s="60" t="str">
        <f>INDEX($C$6:$C$79,MATCH(R6,F$6:F$79,0))</f>
        <v>忠岡町</v>
      </c>
      <c r="R6" s="79">
        <f>LARGE(F$6:F$79,ROW(A1))</f>
        <v>0.84156243410873854</v>
      </c>
      <c r="S6" s="79">
        <f>VLOOKUP(Q6,$K$6:$O$79,4,FALSE)</f>
        <v>0.85052212149190487</v>
      </c>
      <c r="T6" s="114">
        <f>(ROUND(R6,3)-ROUND(S6,3))*100</f>
        <v>-0.9000000000000008</v>
      </c>
      <c r="U6" s="60" t="str">
        <f>INDEX($C$6:$C$79,MATCH(V6,G$6:G$79,0))</f>
        <v>忠岡町</v>
      </c>
      <c r="V6" s="79">
        <f>LARGE(G$6:G$79,ROW(A1))</f>
        <v>0.70003468299107818</v>
      </c>
      <c r="W6" s="79">
        <f>VLOOKUP(U6,$K$6:$O$79,5,FALSE)</f>
        <v>0.72190011189095715</v>
      </c>
      <c r="X6" s="114">
        <f>(ROUND(V6,3)-ROUND(W6,3))*100</f>
        <v>-2.200000000000002</v>
      </c>
      <c r="Y6" s="59"/>
      <c r="Z6" s="79">
        <f>$F$80</f>
        <v>0.48497070672526693</v>
      </c>
      <c r="AA6" s="79">
        <f>$N$80</f>
        <v>0.47794081748802941</v>
      </c>
      <c r="AB6" s="114">
        <f>(ROUND(Z6,3)-ROUND(AA6,3))*100</f>
        <v>0.70000000000000062</v>
      </c>
      <c r="AC6" s="79">
        <f>$G$80</f>
        <v>0.4976983487540011</v>
      </c>
      <c r="AD6" s="79">
        <f>$O$80</f>
        <v>0.52091184672443991</v>
      </c>
      <c r="AE6" s="114">
        <f>(ROUND(AC6,3)-ROUND(AD6,3))*100</f>
        <v>-2.300000000000002</v>
      </c>
      <c r="AF6" s="84">
        <v>0</v>
      </c>
    </row>
    <row r="7" spans="2:32" s="62" customFormat="1" ht="13.5" customHeight="1">
      <c r="B7" s="82">
        <v>2</v>
      </c>
      <c r="C7" s="61" t="s">
        <v>78</v>
      </c>
      <c r="D7" s="142">
        <v>0.25676476808131954</v>
      </c>
      <c r="E7" s="143">
        <v>0.41850941850941853</v>
      </c>
      <c r="F7" s="142">
        <v>0.2941191024750256</v>
      </c>
      <c r="G7" s="143">
        <v>0.43702564110736752</v>
      </c>
      <c r="J7" s="136">
        <v>2</v>
      </c>
      <c r="K7" s="61" t="s">
        <v>78</v>
      </c>
      <c r="L7" s="138">
        <v>0.20235267911131632</v>
      </c>
      <c r="M7" s="138">
        <v>0.38617253192151979</v>
      </c>
      <c r="N7" s="138">
        <v>0.27293693199209851</v>
      </c>
      <c r="O7" s="138">
        <v>0.45744360369332115</v>
      </c>
      <c r="Q7" s="60" t="str">
        <f t="shared" ref="Q7:Q70" si="0">INDEX($C$6:$C$79,MATCH(R7,F$6:F$79,0))</f>
        <v>太子町</v>
      </c>
      <c r="R7" s="79">
        <f>LARGE(F$6:F$79,ROW(A2))</f>
        <v>0.8119572458370532</v>
      </c>
      <c r="S7" s="79">
        <f t="shared" ref="S7:S70" si="1">VLOOKUP(Q7,$K$6:$O$79,4,FALSE)</f>
        <v>0.80708167204938952</v>
      </c>
      <c r="T7" s="114">
        <f t="shared" ref="T7:T70" si="2">(ROUND(R7,3)-ROUND(S7,3))*100</f>
        <v>0.50000000000000044</v>
      </c>
      <c r="U7" s="60" t="str">
        <f t="shared" ref="U7:U70" si="3">INDEX($C$6:$C$79,MATCH(V7,G$6:G$79,0))</f>
        <v>太子町</v>
      </c>
      <c r="V7" s="79">
        <f>LARGE(G$6:G$79,ROW(A2))</f>
        <v>0.67982911205631757</v>
      </c>
      <c r="W7" s="79">
        <f t="shared" ref="W7:W70" si="4">VLOOKUP(U7,$K$6:$O$79,5,FALSE)</f>
        <v>0.71624923446628797</v>
      </c>
      <c r="X7" s="114">
        <f t="shared" ref="X7:X70" si="5">(ROUND(V7,3)-ROUND(W7,3))*100</f>
        <v>-3.5999999999999921</v>
      </c>
      <c r="Y7" s="59"/>
      <c r="Z7" s="79">
        <f t="shared" ref="Z7:Z70" si="6">$F$80</f>
        <v>0.48497070672526693</v>
      </c>
      <c r="AA7" s="79">
        <f t="shared" ref="AA7:AA70" si="7">$N$80</f>
        <v>0.47794081748802941</v>
      </c>
      <c r="AB7" s="114">
        <f t="shared" ref="AB7:AB70" si="8">(ROUND(Z7,3)-ROUND(AA7,3))*100</f>
        <v>0.70000000000000062</v>
      </c>
      <c r="AC7" s="79">
        <f t="shared" ref="AC7:AC70" si="9">$G$80</f>
        <v>0.4976983487540011</v>
      </c>
      <c r="AD7" s="79">
        <f t="shared" ref="AD7:AD70" si="10">$O$80</f>
        <v>0.52091184672443991</v>
      </c>
      <c r="AE7" s="114">
        <f t="shared" ref="AE7:AE70" si="11">(ROUND(AC7,3)-ROUND(AD7,3))*100</f>
        <v>-2.300000000000002</v>
      </c>
      <c r="AF7" s="84">
        <v>0</v>
      </c>
    </row>
    <row r="8" spans="2:32" s="62" customFormat="1" ht="13.5" customHeight="1">
      <c r="B8" s="82">
        <v>3</v>
      </c>
      <c r="C8" s="61" t="s">
        <v>79</v>
      </c>
      <c r="D8" s="142">
        <v>0.61969604439250447</v>
      </c>
      <c r="E8" s="143">
        <v>0.43407407407407406</v>
      </c>
      <c r="F8" s="142">
        <v>0.62351015953247857</v>
      </c>
      <c r="G8" s="143">
        <v>0.43941880768173891</v>
      </c>
      <c r="J8" s="136">
        <v>3</v>
      </c>
      <c r="K8" s="61" t="s">
        <v>79</v>
      </c>
      <c r="L8" s="138">
        <v>0.71465869143775762</v>
      </c>
      <c r="M8" s="138">
        <v>0.51510685335298456</v>
      </c>
      <c r="N8" s="138">
        <v>0.66015507875113377</v>
      </c>
      <c r="O8" s="138">
        <v>0.51535474761736677</v>
      </c>
      <c r="Q8" s="60" t="str">
        <f t="shared" si="0"/>
        <v>能勢町</v>
      </c>
      <c r="R8" s="79">
        <f t="shared" ref="R8:R37" si="12">LARGE(F$6:F$79,ROW(A3))</f>
        <v>0.76627997565008865</v>
      </c>
      <c r="S8" s="79">
        <f t="shared" si="1"/>
        <v>0.76540990477402626</v>
      </c>
      <c r="T8" s="114">
        <f t="shared" si="2"/>
        <v>0.10000000000000009</v>
      </c>
      <c r="U8" s="60" t="str">
        <f t="shared" si="3"/>
        <v>豊能町</v>
      </c>
      <c r="V8" s="79">
        <f t="shared" ref="V8:V37" si="13">LARGE(G$6:G$79,ROW(A3))</f>
        <v>0.67636125579257789</v>
      </c>
      <c r="W8" s="79">
        <f t="shared" si="4"/>
        <v>0.65054528716634497</v>
      </c>
      <c r="X8" s="114">
        <f t="shared" si="5"/>
        <v>2.5000000000000022</v>
      </c>
      <c r="Y8" s="59"/>
      <c r="Z8" s="79">
        <f t="shared" si="6"/>
        <v>0.48497070672526693</v>
      </c>
      <c r="AA8" s="79">
        <f t="shared" si="7"/>
        <v>0.47794081748802941</v>
      </c>
      <c r="AB8" s="114">
        <f t="shared" si="8"/>
        <v>0.70000000000000062</v>
      </c>
      <c r="AC8" s="79">
        <f t="shared" si="9"/>
        <v>0.4976983487540011</v>
      </c>
      <c r="AD8" s="79">
        <f t="shared" si="10"/>
        <v>0.52091184672443991</v>
      </c>
      <c r="AE8" s="114">
        <f t="shared" si="11"/>
        <v>-2.300000000000002</v>
      </c>
      <c r="AF8" s="84">
        <v>0</v>
      </c>
    </row>
    <row r="9" spans="2:32" s="62" customFormat="1" ht="13.5" customHeight="1">
      <c r="B9" s="82">
        <v>4</v>
      </c>
      <c r="C9" s="61" t="s">
        <v>80</v>
      </c>
      <c r="D9" s="142">
        <v>0.53058598133667467</v>
      </c>
      <c r="E9" s="143">
        <v>0.58693941778127456</v>
      </c>
      <c r="F9" s="142">
        <v>0.56028122323588669</v>
      </c>
      <c r="G9" s="143">
        <v>0.57381533729129186</v>
      </c>
      <c r="J9" s="136">
        <v>4</v>
      </c>
      <c r="K9" s="61" t="s">
        <v>80</v>
      </c>
      <c r="L9" s="138">
        <v>0.56057115282952052</v>
      </c>
      <c r="M9" s="138">
        <v>0.51420176297747311</v>
      </c>
      <c r="N9" s="138">
        <v>0.47533464945033338</v>
      </c>
      <c r="O9" s="138">
        <v>0.55474948085831421</v>
      </c>
      <c r="Q9" s="60" t="str">
        <f t="shared" si="0"/>
        <v>西淀川区</v>
      </c>
      <c r="R9" s="79">
        <f t="shared" si="12"/>
        <v>0.66712140681909071</v>
      </c>
      <c r="S9" s="79">
        <f t="shared" si="1"/>
        <v>0.61555630350982327</v>
      </c>
      <c r="T9" s="114">
        <f t="shared" si="2"/>
        <v>5.100000000000005</v>
      </c>
      <c r="U9" s="60" t="str">
        <f t="shared" si="3"/>
        <v>門真市</v>
      </c>
      <c r="V9" s="79">
        <f t="shared" si="13"/>
        <v>0.65898460691910599</v>
      </c>
      <c r="W9" s="79">
        <f t="shared" si="4"/>
        <v>0.69940728711321309</v>
      </c>
      <c r="X9" s="114">
        <f t="shared" si="5"/>
        <v>-3.9999999999999925</v>
      </c>
      <c r="Y9" s="59"/>
      <c r="Z9" s="79">
        <f t="shared" si="6"/>
        <v>0.48497070672526693</v>
      </c>
      <c r="AA9" s="79">
        <f t="shared" si="7"/>
        <v>0.47794081748802941</v>
      </c>
      <c r="AB9" s="114">
        <f t="shared" si="8"/>
        <v>0.70000000000000062</v>
      </c>
      <c r="AC9" s="79">
        <f t="shared" si="9"/>
        <v>0.4976983487540011</v>
      </c>
      <c r="AD9" s="79">
        <f t="shared" si="10"/>
        <v>0.52091184672443991</v>
      </c>
      <c r="AE9" s="114">
        <f t="shared" si="11"/>
        <v>-2.300000000000002</v>
      </c>
      <c r="AF9" s="84">
        <v>0</v>
      </c>
    </row>
    <row r="10" spans="2:32" s="62" customFormat="1" ht="13.5" customHeight="1">
      <c r="B10" s="82">
        <v>5</v>
      </c>
      <c r="C10" s="61" t="s">
        <v>81</v>
      </c>
      <c r="D10" s="142">
        <v>0.31694049585858158</v>
      </c>
      <c r="E10" s="143">
        <v>0.33851361187945844</v>
      </c>
      <c r="F10" s="142">
        <v>0.39694456442396631</v>
      </c>
      <c r="G10" s="143">
        <v>0.40089268741816242</v>
      </c>
      <c r="J10" s="136">
        <v>5</v>
      </c>
      <c r="K10" s="61" t="s">
        <v>81</v>
      </c>
      <c r="L10" s="138">
        <v>0.40587853434870347</v>
      </c>
      <c r="M10" s="138">
        <v>0.48075364667747161</v>
      </c>
      <c r="N10" s="138">
        <v>0.43104144263462718</v>
      </c>
      <c r="O10" s="138">
        <v>0.4750935100386543</v>
      </c>
      <c r="Q10" s="60" t="str">
        <f t="shared" si="0"/>
        <v>茨木市</v>
      </c>
      <c r="R10" s="79">
        <f t="shared" si="12"/>
        <v>0.62630356968745249</v>
      </c>
      <c r="S10" s="79">
        <f t="shared" si="1"/>
        <v>0.57679229294174772</v>
      </c>
      <c r="T10" s="114">
        <f t="shared" si="2"/>
        <v>4.9000000000000039</v>
      </c>
      <c r="U10" s="60" t="str">
        <f t="shared" si="3"/>
        <v>港区</v>
      </c>
      <c r="V10" s="79">
        <f t="shared" si="13"/>
        <v>0.6539686168215143</v>
      </c>
      <c r="W10" s="79">
        <f t="shared" si="4"/>
        <v>0.65481756848015538</v>
      </c>
      <c r="X10" s="114">
        <f t="shared" si="5"/>
        <v>-0.10000000000000009</v>
      </c>
      <c r="Y10" s="59"/>
      <c r="Z10" s="79">
        <f t="shared" si="6"/>
        <v>0.48497070672526693</v>
      </c>
      <c r="AA10" s="79">
        <f t="shared" si="7"/>
        <v>0.47794081748802941</v>
      </c>
      <c r="AB10" s="114">
        <f t="shared" si="8"/>
        <v>0.70000000000000062</v>
      </c>
      <c r="AC10" s="79">
        <f t="shared" si="9"/>
        <v>0.4976983487540011</v>
      </c>
      <c r="AD10" s="79">
        <f t="shared" si="10"/>
        <v>0.52091184672443991</v>
      </c>
      <c r="AE10" s="114">
        <f t="shared" si="11"/>
        <v>-2.300000000000002</v>
      </c>
      <c r="AF10" s="84">
        <v>0</v>
      </c>
    </row>
    <row r="11" spans="2:32" s="62" customFormat="1" ht="13.5" customHeight="1">
      <c r="B11" s="82">
        <v>6</v>
      </c>
      <c r="C11" s="61" t="s">
        <v>82</v>
      </c>
      <c r="D11" s="142">
        <v>0.69597371142684961</v>
      </c>
      <c r="E11" s="143">
        <v>0.70121399053997524</v>
      </c>
      <c r="F11" s="142">
        <v>0.6129357179649777</v>
      </c>
      <c r="G11" s="143">
        <v>0.6539686168215143</v>
      </c>
      <c r="J11" s="136">
        <v>6</v>
      </c>
      <c r="K11" s="61" t="s">
        <v>82</v>
      </c>
      <c r="L11" s="138">
        <v>0.66888978040972946</v>
      </c>
      <c r="M11" s="138">
        <v>0.67356501366653654</v>
      </c>
      <c r="N11" s="138">
        <v>0.60332228342756256</v>
      </c>
      <c r="O11" s="138">
        <v>0.65481756848015538</v>
      </c>
      <c r="Q11" s="60" t="str">
        <f t="shared" si="0"/>
        <v>福島区</v>
      </c>
      <c r="R11" s="79">
        <f t="shared" si="12"/>
        <v>0.62351015953247857</v>
      </c>
      <c r="S11" s="79">
        <f t="shared" si="1"/>
        <v>0.66015507875113377</v>
      </c>
      <c r="T11" s="114">
        <f t="shared" si="2"/>
        <v>-3.6000000000000032</v>
      </c>
      <c r="U11" s="60" t="str">
        <f t="shared" si="3"/>
        <v>島本町</v>
      </c>
      <c r="V11" s="79">
        <f t="shared" si="13"/>
        <v>0.63362876045437522</v>
      </c>
      <c r="W11" s="79">
        <f t="shared" si="4"/>
        <v>0.57636070691526642</v>
      </c>
      <c r="X11" s="114">
        <f t="shared" si="5"/>
        <v>5.8000000000000052</v>
      </c>
      <c r="Y11" s="59"/>
      <c r="Z11" s="79">
        <f t="shared" si="6"/>
        <v>0.48497070672526693</v>
      </c>
      <c r="AA11" s="79">
        <f t="shared" si="7"/>
        <v>0.47794081748802941</v>
      </c>
      <c r="AB11" s="114">
        <f t="shared" si="8"/>
        <v>0.70000000000000062</v>
      </c>
      <c r="AC11" s="79">
        <f t="shared" si="9"/>
        <v>0.4976983487540011</v>
      </c>
      <c r="AD11" s="79">
        <f t="shared" si="10"/>
        <v>0.52091184672443991</v>
      </c>
      <c r="AE11" s="114">
        <f t="shared" si="11"/>
        <v>-2.300000000000002</v>
      </c>
      <c r="AF11" s="84">
        <v>0</v>
      </c>
    </row>
    <row r="12" spans="2:32" s="62" customFormat="1" ht="13.5" customHeight="1">
      <c r="B12" s="82">
        <v>7</v>
      </c>
      <c r="C12" s="61" t="s">
        <v>83</v>
      </c>
      <c r="D12" s="144">
        <v>0.57624382772478255</v>
      </c>
      <c r="E12" s="145">
        <v>0.62857142857142856</v>
      </c>
      <c r="F12" s="144">
        <v>0.54997091489799521</v>
      </c>
      <c r="G12" s="145">
        <v>0.6198628461673138</v>
      </c>
      <c r="J12" s="136">
        <v>7</v>
      </c>
      <c r="K12" s="61" t="s">
        <v>83</v>
      </c>
      <c r="L12" s="138">
        <v>0.54977138815434701</v>
      </c>
      <c r="M12" s="138">
        <v>0.61153705732018981</v>
      </c>
      <c r="N12" s="138">
        <v>0.58947708689156664</v>
      </c>
      <c r="O12" s="138">
        <v>0.61166443755157796</v>
      </c>
      <c r="Q12" s="60" t="str">
        <f t="shared" si="0"/>
        <v>岬町</v>
      </c>
      <c r="R12" s="79">
        <f t="shared" si="12"/>
        <v>0.62201071507254047</v>
      </c>
      <c r="S12" s="79">
        <f t="shared" si="1"/>
        <v>0.59904567860448077</v>
      </c>
      <c r="T12" s="114">
        <f t="shared" si="2"/>
        <v>2.300000000000002</v>
      </c>
      <c r="U12" s="60" t="str">
        <f t="shared" si="3"/>
        <v>大正区</v>
      </c>
      <c r="V12" s="79">
        <f t="shared" si="13"/>
        <v>0.6198628461673138</v>
      </c>
      <c r="W12" s="79">
        <f t="shared" si="4"/>
        <v>0.61166443755157796</v>
      </c>
      <c r="X12" s="114">
        <f t="shared" si="5"/>
        <v>0.80000000000000071</v>
      </c>
      <c r="Y12" s="59"/>
      <c r="Z12" s="79">
        <f t="shared" si="6"/>
        <v>0.48497070672526693</v>
      </c>
      <c r="AA12" s="79">
        <f t="shared" si="7"/>
        <v>0.47794081748802941</v>
      </c>
      <c r="AB12" s="114">
        <f t="shared" si="8"/>
        <v>0.70000000000000062</v>
      </c>
      <c r="AC12" s="79">
        <f t="shared" si="9"/>
        <v>0.4976983487540011</v>
      </c>
      <c r="AD12" s="79">
        <f t="shared" si="10"/>
        <v>0.52091184672443991</v>
      </c>
      <c r="AE12" s="114">
        <f t="shared" si="11"/>
        <v>-2.300000000000002</v>
      </c>
      <c r="AF12" s="84">
        <v>0</v>
      </c>
    </row>
    <row r="13" spans="2:32" s="62" customFormat="1" ht="13.5" customHeight="1">
      <c r="B13" s="82">
        <v>8</v>
      </c>
      <c r="C13" s="61" t="s">
        <v>51</v>
      </c>
      <c r="D13" s="146">
        <v>0.64038076640448871</v>
      </c>
      <c r="E13" s="147">
        <v>0.55462695096253434</v>
      </c>
      <c r="F13" s="146">
        <v>0.59283110432528485</v>
      </c>
      <c r="G13" s="147">
        <v>0.51701675273345971</v>
      </c>
      <c r="J13" s="136">
        <v>8</v>
      </c>
      <c r="K13" s="61" t="s">
        <v>51</v>
      </c>
      <c r="L13" s="138">
        <v>0.44731620655756277</v>
      </c>
      <c r="M13" s="138">
        <v>0.49362068965517242</v>
      </c>
      <c r="N13" s="138">
        <v>0.44723428868466925</v>
      </c>
      <c r="O13" s="138">
        <v>0.52250908337345436</v>
      </c>
      <c r="Q13" s="60" t="str">
        <f t="shared" si="0"/>
        <v>港区</v>
      </c>
      <c r="R13" s="79">
        <f t="shared" si="12"/>
        <v>0.6129357179649777</v>
      </c>
      <c r="S13" s="79">
        <f t="shared" si="1"/>
        <v>0.60332228342756256</v>
      </c>
      <c r="T13" s="114">
        <f t="shared" si="2"/>
        <v>1.0000000000000009</v>
      </c>
      <c r="U13" s="60" t="str">
        <f t="shared" si="3"/>
        <v>西成区</v>
      </c>
      <c r="V13" s="79">
        <f t="shared" si="13"/>
        <v>0.61719875953015746</v>
      </c>
      <c r="W13" s="79">
        <f t="shared" si="4"/>
        <v>0.65070808066536279</v>
      </c>
      <c r="X13" s="114">
        <f t="shared" si="5"/>
        <v>-3.400000000000003</v>
      </c>
      <c r="Y13" s="59"/>
      <c r="Z13" s="79">
        <f t="shared" si="6"/>
        <v>0.48497070672526693</v>
      </c>
      <c r="AA13" s="79">
        <f t="shared" si="7"/>
        <v>0.47794081748802941</v>
      </c>
      <c r="AB13" s="114">
        <f t="shared" si="8"/>
        <v>0.70000000000000062</v>
      </c>
      <c r="AC13" s="79">
        <f t="shared" si="9"/>
        <v>0.4976983487540011</v>
      </c>
      <c r="AD13" s="79">
        <f t="shared" si="10"/>
        <v>0.52091184672443991</v>
      </c>
      <c r="AE13" s="114">
        <f t="shared" si="11"/>
        <v>-2.300000000000002</v>
      </c>
      <c r="AF13" s="84">
        <v>0</v>
      </c>
    </row>
    <row r="14" spans="2:32" s="62" customFormat="1" ht="13.5" customHeight="1">
      <c r="B14" s="82">
        <v>9</v>
      </c>
      <c r="C14" s="61" t="s">
        <v>84</v>
      </c>
      <c r="D14" s="142">
        <v>0.41556550951847709</v>
      </c>
      <c r="E14" s="143">
        <v>0.49019607843137253</v>
      </c>
      <c r="F14" s="142">
        <v>0.49745874453002337</v>
      </c>
      <c r="G14" s="143">
        <v>0.48959929599902896</v>
      </c>
      <c r="J14" s="136">
        <v>9</v>
      </c>
      <c r="K14" s="61" t="s">
        <v>84</v>
      </c>
      <c r="L14" s="138">
        <v>0.50971478317900032</v>
      </c>
      <c r="M14" s="138">
        <v>0.49262899262899262</v>
      </c>
      <c r="N14" s="138">
        <v>0.51813715792167025</v>
      </c>
      <c r="O14" s="138">
        <v>0.50878946440119932</v>
      </c>
      <c r="Q14" s="60" t="str">
        <f t="shared" si="0"/>
        <v>堺市東区</v>
      </c>
      <c r="R14" s="79">
        <f t="shared" si="12"/>
        <v>0.60420043308981819</v>
      </c>
      <c r="S14" s="79">
        <f t="shared" si="1"/>
        <v>0.55820481678803147</v>
      </c>
      <c r="T14" s="114">
        <f t="shared" si="2"/>
        <v>4.5999999999999925</v>
      </c>
      <c r="U14" s="60" t="str">
        <f t="shared" si="3"/>
        <v>千早赤阪村</v>
      </c>
      <c r="V14" s="79">
        <f t="shared" si="13"/>
        <v>0.60117019202978916</v>
      </c>
      <c r="W14" s="79">
        <f t="shared" si="4"/>
        <v>0.47126436781609193</v>
      </c>
      <c r="X14" s="114">
        <f t="shared" si="5"/>
        <v>13</v>
      </c>
      <c r="Z14" s="79">
        <f t="shared" si="6"/>
        <v>0.48497070672526693</v>
      </c>
      <c r="AA14" s="79">
        <f t="shared" si="7"/>
        <v>0.47794081748802941</v>
      </c>
      <c r="AB14" s="114">
        <f t="shared" si="8"/>
        <v>0.70000000000000062</v>
      </c>
      <c r="AC14" s="79">
        <f t="shared" si="9"/>
        <v>0.4976983487540011</v>
      </c>
      <c r="AD14" s="79">
        <f t="shared" si="10"/>
        <v>0.52091184672443991</v>
      </c>
      <c r="AE14" s="114">
        <f t="shared" si="11"/>
        <v>-2.300000000000002</v>
      </c>
      <c r="AF14" s="84">
        <v>0</v>
      </c>
    </row>
    <row r="15" spans="2:32" s="62" customFormat="1" ht="13.5" customHeight="1">
      <c r="B15" s="82">
        <v>10</v>
      </c>
      <c r="C15" s="61" t="s">
        <v>52</v>
      </c>
      <c r="D15" s="142">
        <v>0.67699684197683352</v>
      </c>
      <c r="E15" s="143">
        <v>0.55049066160177273</v>
      </c>
      <c r="F15" s="142">
        <v>0.66712140681909071</v>
      </c>
      <c r="G15" s="143">
        <v>0.52185651464549099</v>
      </c>
      <c r="J15" s="136">
        <v>10</v>
      </c>
      <c r="K15" s="61" t="s">
        <v>52</v>
      </c>
      <c r="L15" s="138">
        <v>0.60281793461240374</v>
      </c>
      <c r="M15" s="138">
        <v>0.53640640937057871</v>
      </c>
      <c r="N15" s="138">
        <v>0.61555630350982327</v>
      </c>
      <c r="O15" s="138">
        <v>0.52955159563100684</v>
      </c>
      <c r="Q15" s="60" t="str">
        <f t="shared" si="0"/>
        <v>豊能町</v>
      </c>
      <c r="R15" s="79">
        <f t="shared" si="12"/>
        <v>0.60252392874717231</v>
      </c>
      <c r="S15" s="79">
        <f t="shared" si="1"/>
        <v>0.66977905459340248</v>
      </c>
      <c r="T15" s="114">
        <f t="shared" si="2"/>
        <v>-6.7000000000000064</v>
      </c>
      <c r="U15" s="60" t="str">
        <f t="shared" si="3"/>
        <v>茨木市</v>
      </c>
      <c r="V15" s="79">
        <f t="shared" si="13"/>
        <v>0.58884919382387246</v>
      </c>
      <c r="W15" s="79">
        <f t="shared" si="4"/>
        <v>0.63576621256407984</v>
      </c>
      <c r="X15" s="114">
        <f t="shared" si="5"/>
        <v>-4.7000000000000046</v>
      </c>
      <c r="Z15" s="79">
        <f t="shared" si="6"/>
        <v>0.48497070672526693</v>
      </c>
      <c r="AA15" s="79">
        <f t="shared" si="7"/>
        <v>0.47794081748802941</v>
      </c>
      <c r="AB15" s="114">
        <f t="shared" si="8"/>
        <v>0.70000000000000062</v>
      </c>
      <c r="AC15" s="79">
        <f t="shared" si="9"/>
        <v>0.4976983487540011</v>
      </c>
      <c r="AD15" s="79">
        <f t="shared" si="10"/>
        <v>0.52091184672443991</v>
      </c>
      <c r="AE15" s="114">
        <f t="shared" si="11"/>
        <v>-2.300000000000002</v>
      </c>
      <c r="AF15" s="84">
        <v>0</v>
      </c>
    </row>
    <row r="16" spans="2:32" s="62" customFormat="1" ht="13.5" customHeight="1">
      <c r="B16" s="82">
        <v>11</v>
      </c>
      <c r="C16" s="61" t="s">
        <v>53</v>
      </c>
      <c r="D16" s="142">
        <v>0.49493946325911387</v>
      </c>
      <c r="E16" s="143">
        <v>0.47620730979602149</v>
      </c>
      <c r="F16" s="142">
        <v>0.53731792143298895</v>
      </c>
      <c r="G16" s="143">
        <v>0.48533414625231186</v>
      </c>
      <c r="J16" s="136">
        <v>11</v>
      </c>
      <c r="K16" s="61" t="s">
        <v>53</v>
      </c>
      <c r="L16" s="138">
        <v>0.48949569916119828</v>
      </c>
      <c r="M16" s="138">
        <v>0.45495681810575678</v>
      </c>
      <c r="N16" s="138">
        <v>0.52090410583676605</v>
      </c>
      <c r="O16" s="138">
        <v>0.49211864566228963</v>
      </c>
      <c r="Q16" s="60" t="str">
        <f t="shared" si="0"/>
        <v>天王寺区</v>
      </c>
      <c r="R16" s="79">
        <f t="shared" si="12"/>
        <v>0.59283110432528485</v>
      </c>
      <c r="S16" s="79">
        <f t="shared" si="1"/>
        <v>0.44723428868466925</v>
      </c>
      <c r="T16" s="114">
        <f t="shared" si="2"/>
        <v>14.599999999999996</v>
      </c>
      <c r="U16" s="60" t="str">
        <f t="shared" si="3"/>
        <v>此花区</v>
      </c>
      <c r="V16" s="79">
        <f t="shared" si="13"/>
        <v>0.57381533729129186</v>
      </c>
      <c r="W16" s="79">
        <f t="shared" si="4"/>
        <v>0.55474948085831421</v>
      </c>
      <c r="X16" s="114">
        <f t="shared" si="5"/>
        <v>1.8999999999999906</v>
      </c>
      <c r="Z16" s="79">
        <f t="shared" si="6"/>
        <v>0.48497070672526693</v>
      </c>
      <c r="AA16" s="79">
        <f t="shared" si="7"/>
        <v>0.47794081748802941</v>
      </c>
      <c r="AB16" s="114">
        <f t="shared" si="8"/>
        <v>0.70000000000000062</v>
      </c>
      <c r="AC16" s="79">
        <f t="shared" si="9"/>
        <v>0.4976983487540011</v>
      </c>
      <c r="AD16" s="79">
        <f t="shared" si="10"/>
        <v>0.52091184672443991</v>
      </c>
      <c r="AE16" s="114">
        <f t="shared" si="11"/>
        <v>-2.300000000000002</v>
      </c>
      <c r="AF16" s="84">
        <v>0</v>
      </c>
    </row>
    <row r="17" spans="2:32" s="62" customFormat="1" ht="13.5" customHeight="1">
      <c r="B17" s="82">
        <v>12</v>
      </c>
      <c r="C17" s="61" t="s">
        <v>85</v>
      </c>
      <c r="D17" s="142">
        <v>0.53903840561605854</v>
      </c>
      <c r="E17" s="143">
        <v>0.42930371636052966</v>
      </c>
      <c r="F17" s="142">
        <v>0.52300564055822318</v>
      </c>
      <c r="G17" s="143">
        <v>0.45690260573504377</v>
      </c>
      <c r="J17" s="136">
        <v>12</v>
      </c>
      <c r="K17" s="61" t="s">
        <v>85</v>
      </c>
      <c r="L17" s="138">
        <v>0.52223995525489764</v>
      </c>
      <c r="M17" s="138">
        <v>0.416793893129771</v>
      </c>
      <c r="N17" s="138">
        <v>0.54127360449865713</v>
      </c>
      <c r="O17" s="138">
        <v>0.50089557484336078</v>
      </c>
      <c r="Q17" s="60" t="str">
        <f t="shared" si="0"/>
        <v>岸和田市</v>
      </c>
      <c r="R17" s="79">
        <f t="shared" si="12"/>
        <v>0.58409318780867459</v>
      </c>
      <c r="S17" s="79">
        <f t="shared" si="1"/>
        <v>0.5948754357660625</v>
      </c>
      <c r="T17" s="114">
        <f t="shared" si="2"/>
        <v>-1.100000000000001</v>
      </c>
      <c r="U17" s="60" t="str">
        <f t="shared" si="3"/>
        <v>河南町</v>
      </c>
      <c r="V17" s="79">
        <f t="shared" si="13"/>
        <v>0.57065773138158482</v>
      </c>
      <c r="W17" s="79">
        <f t="shared" si="4"/>
        <v>0.54897917930058626</v>
      </c>
      <c r="X17" s="114">
        <f t="shared" si="5"/>
        <v>2.1999999999999909</v>
      </c>
      <c r="Z17" s="79">
        <f t="shared" si="6"/>
        <v>0.48497070672526693</v>
      </c>
      <c r="AA17" s="79">
        <f t="shared" si="7"/>
        <v>0.47794081748802941</v>
      </c>
      <c r="AB17" s="114">
        <f t="shared" si="8"/>
        <v>0.70000000000000062</v>
      </c>
      <c r="AC17" s="79">
        <f t="shared" si="9"/>
        <v>0.4976983487540011</v>
      </c>
      <c r="AD17" s="79">
        <f t="shared" si="10"/>
        <v>0.52091184672443991</v>
      </c>
      <c r="AE17" s="114">
        <f t="shared" si="11"/>
        <v>-2.300000000000002</v>
      </c>
      <c r="AF17" s="84">
        <v>0</v>
      </c>
    </row>
    <row r="18" spans="2:32" s="62" customFormat="1" ht="13.5" customHeight="1">
      <c r="B18" s="82">
        <v>13</v>
      </c>
      <c r="C18" s="61" t="s">
        <v>86</v>
      </c>
      <c r="D18" s="142">
        <v>0.45787845928500848</v>
      </c>
      <c r="E18" s="143">
        <v>0.50021108899702582</v>
      </c>
      <c r="F18" s="142">
        <v>0.4965036686031345</v>
      </c>
      <c r="G18" s="143">
        <v>0.53938122456969617</v>
      </c>
      <c r="J18" s="136">
        <v>13</v>
      </c>
      <c r="K18" s="61" t="s">
        <v>86</v>
      </c>
      <c r="L18" s="138">
        <v>0.53978880689764064</v>
      </c>
      <c r="M18" s="138">
        <v>0.58298600975615633</v>
      </c>
      <c r="N18" s="138">
        <v>0.52527801241379313</v>
      </c>
      <c r="O18" s="138">
        <v>0.58898393067172761</v>
      </c>
      <c r="Q18" s="60" t="str">
        <f t="shared" si="0"/>
        <v>堺市西区</v>
      </c>
      <c r="R18" s="79">
        <f t="shared" si="12"/>
        <v>0.58382382517125708</v>
      </c>
      <c r="S18" s="79">
        <f t="shared" si="1"/>
        <v>0.55720463663698427</v>
      </c>
      <c r="T18" s="114">
        <f t="shared" si="2"/>
        <v>2.6999999999999913</v>
      </c>
      <c r="U18" s="60" t="str">
        <f t="shared" si="3"/>
        <v>吹田市</v>
      </c>
      <c r="V18" s="79">
        <f t="shared" si="13"/>
        <v>0.56800933001190723</v>
      </c>
      <c r="W18" s="79">
        <f t="shared" si="4"/>
        <v>0.58692013940085974</v>
      </c>
      <c r="X18" s="114">
        <f t="shared" si="5"/>
        <v>-1.9000000000000017</v>
      </c>
      <c r="Z18" s="79">
        <f t="shared" si="6"/>
        <v>0.48497070672526693</v>
      </c>
      <c r="AA18" s="79">
        <f t="shared" si="7"/>
        <v>0.47794081748802941</v>
      </c>
      <c r="AB18" s="114">
        <f t="shared" si="8"/>
        <v>0.70000000000000062</v>
      </c>
      <c r="AC18" s="79">
        <f t="shared" si="9"/>
        <v>0.4976983487540011</v>
      </c>
      <c r="AD18" s="79">
        <f t="shared" si="10"/>
        <v>0.52091184672443991</v>
      </c>
      <c r="AE18" s="114">
        <f t="shared" si="11"/>
        <v>-2.300000000000002</v>
      </c>
      <c r="AF18" s="84">
        <v>0</v>
      </c>
    </row>
    <row r="19" spans="2:32" s="62" customFormat="1" ht="13.5" customHeight="1">
      <c r="B19" s="82">
        <v>14</v>
      </c>
      <c r="C19" s="61" t="s">
        <v>87</v>
      </c>
      <c r="D19" s="142">
        <v>0.38692964825912768</v>
      </c>
      <c r="E19" s="143">
        <v>0.45339157409670772</v>
      </c>
      <c r="F19" s="142">
        <v>0.4791349277647296</v>
      </c>
      <c r="G19" s="143">
        <v>0.43291738811013841</v>
      </c>
      <c r="J19" s="136">
        <v>14</v>
      </c>
      <c r="K19" s="61" t="s">
        <v>87</v>
      </c>
      <c r="L19" s="138">
        <v>0.35563207979795353</v>
      </c>
      <c r="M19" s="138">
        <v>0.47433738575615475</v>
      </c>
      <c r="N19" s="138">
        <v>0.4267026557696168</v>
      </c>
      <c r="O19" s="138">
        <v>0.4294683858134461</v>
      </c>
      <c r="Q19" s="60" t="str">
        <f t="shared" si="0"/>
        <v>阪南市</v>
      </c>
      <c r="R19" s="79">
        <f t="shared" si="12"/>
        <v>0.58230361665558328</v>
      </c>
      <c r="S19" s="79">
        <f t="shared" si="1"/>
        <v>0.63007738398913582</v>
      </c>
      <c r="T19" s="114">
        <f t="shared" si="2"/>
        <v>-4.8000000000000043</v>
      </c>
      <c r="U19" s="60" t="str">
        <f t="shared" si="3"/>
        <v>淀川区</v>
      </c>
      <c r="V19" s="79">
        <f t="shared" si="13"/>
        <v>0.56564035843350546</v>
      </c>
      <c r="W19" s="79">
        <f t="shared" si="4"/>
        <v>0.60816274170571294</v>
      </c>
      <c r="X19" s="114">
        <f t="shared" si="5"/>
        <v>-4.2000000000000037</v>
      </c>
      <c r="Z19" s="79">
        <f t="shared" si="6"/>
        <v>0.48497070672526693</v>
      </c>
      <c r="AA19" s="79">
        <f t="shared" si="7"/>
        <v>0.47794081748802941</v>
      </c>
      <c r="AB19" s="114">
        <f t="shared" si="8"/>
        <v>0.70000000000000062</v>
      </c>
      <c r="AC19" s="79">
        <f t="shared" si="9"/>
        <v>0.4976983487540011</v>
      </c>
      <c r="AD19" s="79">
        <f t="shared" si="10"/>
        <v>0.52091184672443991</v>
      </c>
      <c r="AE19" s="114">
        <f t="shared" si="11"/>
        <v>-2.300000000000002</v>
      </c>
      <c r="AF19" s="84">
        <v>0</v>
      </c>
    </row>
    <row r="20" spans="2:32" s="62" customFormat="1" ht="13.5" customHeight="1">
      <c r="B20" s="82">
        <v>15</v>
      </c>
      <c r="C20" s="61" t="s">
        <v>88</v>
      </c>
      <c r="D20" s="144">
        <v>0.4631443102648905</v>
      </c>
      <c r="E20" s="145">
        <v>0.51138437998038322</v>
      </c>
      <c r="F20" s="144">
        <v>0.43895248760573091</v>
      </c>
      <c r="G20" s="145">
        <v>0.48070709221480401</v>
      </c>
      <c r="J20" s="136">
        <v>15</v>
      </c>
      <c r="K20" s="61" t="s">
        <v>88</v>
      </c>
      <c r="L20" s="138">
        <v>0.37856086884575396</v>
      </c>
      <c r="M20" s="138">
        <v>0.49664010001562742</v>
      </c>
      <c r="N20" s="138">
        <v>0.42732863538917687</v>
      </c>
      <c r="O20" s="138">
        <v>0.5140561504340313</v>
      </c>
      <c r="Q20" s="60" t="str">
        <f t="shared" si="0"/>
        <v>此花区</v>
      </c>
      <c r="R20" s="79">
        <f t="shared" si="12"/>
        <v>0.56028122323588669</v>
      </c>
      <c r="S20" s="79">
        <f t="shared" si="1"/>
        <v>0.47533464945033338</v>
      </c>
      <c r="T20" s="114">
        <f t="shared" si="2"/>
        <v>8.5000000000000071</v>
      </c>
      <c r="U20" s="60" t="str">
        <f t="shared" si="3"/>
        <v>東住吉区</v>
      </c>
      <c r="V20" s="79">
        <f t="shared" si="13"/>
        <v>0.55407041206123386</v>
      </c>
      <c r="W20" s="79">
        <f t="shared" si="4"/>
        <v>0.56752964337646783</v>
      </c>
      <c r="X20" s="114">
        <f t="shared" si="5"/>
        <v>-1.3999999999999901</v>
      </c>
      <c r="Z20" s="79">
        <f t="shared" si="6"/>
        <v>0.48497070672526693</v>
      </c>
      <c r="AA20" s="79">
        <f t="shared" si="7"/>
        <v>0.47794081748802941</v>
      </c>
      <c r="AB20" s="114">
        <f t="shared" si="8"/>
        <v>0.70000000000000062</v>
      </c>
      <c r="AC20" s="79">
        <f t="shared" si="9"/>
        <v>0.4976983487540011</v>
      </c>
      <c r="AD20" s="79">
        <f t="shared" si="10"/>
        <v>0.52091184672443991</v>
      </c>
      <c r="AE20" s="114">
        <f t="shared" si="11"/>
        <v>-2.300000000000002</v>
      </c>
      <c r="AF20" s="84">
        <v>0</v>
      </c>
    </row>
    <row r="21" spans="2:32" s="62" customFormat="1" ht="13.5" customHeight="1">
      <c r="B21" s="82">
        <v>16</v>
      </c>
      <c r="C21" s="61" t="s">
        <v>54</v>
      </c>
      <c r="D21" s="146">
        <v>0.6001236860003728</v>
      </c>
      <c r="E21" s="147">
        <v>0.47539726027397261</v>
      </c>
      <c r="F21" s="146">
        <v>0.54444019900928287</v>
      </c>
      <c r="G21" s="147">
        <v>0.49662927233695331</v>
      </c>
      <c r="J21" s="136">
        <v>16</v>
      </c>
      <c r="K21" s="61" t="s">
        <v>54</v>
      </c>
      <c r="L21" s="138">
        <v>0.62612725167379135</v>
      </c>
      <c r="M21" s="138">
        <v>0.58993460806224651</v>
      </c>
      <c r="N21" s="138">
        <v>0.53519722396827996</v>
      </c>
      <c r="O21" s="138">
        <v>0.51724812428076683</v>
      </c>
      <c r="Q21" s="60" t="str">
        <f t="shared" si="0"/>
        <v>八尾市</v>
      </c>
      <c r="R21" s="79">
        <f t="shared" si="12"/>
        <v>0.55508817106009811</v>
      </c>
      <c r="S21" s="79">
        <f t="shared" si="1"/>
        <v>0.52364520058879038</v>
      </c>
      <c r="T21" s="114">
        <f t="shared" si="2"/>
        <v>3.1000000000000028</v>
      </c>
      <c r="U21" s="60" t="str">
        <f t="shared" si="3"/>
        <v>泉大津市</v>
      </c>
      <c r="V21" s="79">
        <f t="shared" si="13"/>
        <v>0.55213342207334748</v>
      </c>
      <c r="W21" s="79">
        <f t="shared" si="4"/>
        <v>0.56325656204636065</v>
      </c>
      <c r="X21" s="114">
        <f t="shared" si="5"/>
        <v>-1.0999999999999899</v>
      </c>
      <c r="Z21" s="79">
        <f t="shared" si="6"/>
        <v>0.48497070672526693</v>
      </c>
      <c r="AA21" s="79">
        <f t="shared" si="7"/>
        <v>0.47794081748802941</v>
      </c>
      <c r="AB21" s="114">
        <f t="shared" si="8"/>
        <v>0.70000000000000062</v>
      </c>
      <c r="AC21" s="79">
        <f t="shared" si="9"/>
        <v>0.4976983487540011</v>
      </c>
      <c r="AD21" s="79">
        <f t="shared" si="10"/>
        <v>0.52091184672443991</v>
      </c>
      <c r="AE21" s="114">
        <f t="shared" si="11"/>
        <v>-2.300000000000002</v>
      </c>
      <c r="AF21" s="84">
        <v>0</v>
      </c>
    </row>
    <row r="22" spans="2:32" s="62" customFormat="1" ht="13.5" customHeight="1">
      <c r="B22" s="82">
        <v>17</v>
      </c>
      <c r="C22" s="61" t="s">
        <v>89</v>
      </c>
      <c r="D22" s="142">
        <v>0.40086065863766385</v>
      </c>
      <c r="E22" s="143">
        <v>0.45835333269335382</v>
      </c>
      <c r="F22" s="142">
        <v>0.40595720945276004</v>
      </c>
      <c r="G22" s="143">
        <v>0.46201186309624775</v>
      </c>
      <c r="J22" s="136">
        <v>17</v>
      </c>
      <c r="K22" s="61" t="s">
        <v>89</v>
      </c>
      <c r="L22" s="138">
        <v>0.41450815478571534</v>
      </c>
      <c r="M22" s="138">
        <v>0.47970610890561116</v>
      </c>
      <c r="N22" s="138">
        <v>0.42209683579737162</v>
      </c>
      <c r="O22" s="138">
        <v>0.48162472020327746</v>
      </c>
      <c r="Q22" s="60" t="str">
        <f t="shared" si="0"/>
        <v>大正区</v>
      </c>
      <c r="R22" s="79">
        <f t="shared" si="12"/>
        <v>0.54997091489799521</v>
      </c>
      <c r="S22" s="79">
        <f t="shared" si="1"/>
        <v>0.58947708689156664</v>
      </c>
      <c r="T22" s="114">
        <f t="shared" si="2"/>
        <v>-3.8999999999999924</v>
      </c>
      <c r="U22" s="60" t="str">
        <f t="shared" si="3"/>
        <v>摂津市</v>
      </c>
      <c r="V22" s="79">
        <f t="shared" si="13"/>
        <v>0.55210969164754486</v>
      </c>
      <c r="W22" s="79">
        <f t="shared" si="4"/>
        <v>0.53698087874438627</v>
      </c>
      <c r="X22" s="114">
        <f t="shared" si="5"/>
        <v>1.5000000000000013</v>
      </c>
      <c r="Z22" s="79">
        <f t="shared" si="6"/>
        <v>0.48497070672526693</v>
      </c>
      <c r="AA22" s="79">
        <f t="shared" si="7"/>
        <v>0.47794081748802941</v>
      </c>
      <c r="AB22" s="114">
        <f t="shared" si="8"/>
        <v>0.70000000000000062</v>
      </c>
      <c r="AC22" s="79">
        <f t="shared" si="9"/>
        <v>0.4976983487540011</v>
      </c>
      <c r="AD22" s="79">
        <f t="shared" si="10"/>
        <v>0.52091184672443991</v>
      </c>
      <c r="AE22" s="114">
        <f t="shared" si="11"/>
        <v>-2.300000000000002</v>
      </c>
      <c r="AF22" s="84">
        <v>0</v>
      </c>
    </row>
    <row r="23" spans="2:32" s="62" customFormat="1" ht="13.5" customHeight="1">
      <c r="B23" s="82">
        <v>18</v>
      </c>
      <c r="C23" s="61" t="s">
        <v>55</v>
      </c>
      <c r="D23" s="142">
        <v>0.46668738336947091</v>
      </c>
      <c r="E23" s="143">
        <v>0.55079839195476876</v>
      </c>
      <c r="F23" s="142">
        <v>0.43766862489326441</v>
      </c>
      <c r="G23" s="143">
        <v>0.55407041206123386</v>
      </c>
      <c r="J23" s="136">
        <v>18</v>
      </c>
      <c r="K23" s="61" t="s">
        <v>55</v>
      </c>
      <c r="L23" s="138">
        <v>0.4385180986148578</v>
      </c>
      <c r="M23" s="138">
        <v>0.56689910197236038</v>
      </c>
      <c r="N23" s="138">
        <v>0.41149460122231379</v>
      </c>
      <c r="O23" s="138">
        <v>0.56752964337646783</v>
      </c>
      <c r="Q23" s="60" t="str">
        <f t="shared" si="0"/>
        <v>寝屋川市</v>
      </c>
      <c r="R23" s="79">
        <f t="shared" si="12"/>
        <v>0.54625118059247757</v>
      </c>
      <c r="S23" s="79">
        <f t="shared" si="1"/>
        <v>0.51533291098687317</v>
      </c>
      <c r="T23" s="114">
        <f t="shared" si="2"/>
        <v>3.1000000000000028</v>
      </c>
      <c r="U23" s="60" t="str">
        <f t="shared" si="3"/>
        <v>藤井寺市</v>
      </c>
      <c r="V23" s="79">
        <f t="shared" si="13"/>
        <v>0.5482957013033265</v>
      </c>
      <c r="W23" s="79">
        <f t="shared" si="4"/>
        <v>0.49014593232980425</v>
      </c>
      <c r="X23" s="114">
        <f t="shared" si="5"/>
        <v>5.8000000000000052</v>
      </c>
      <c r="Z23" s="79">
        <f t="shared" si="6"/>
        <v>0.48497070672526693</v>
      </c>
      <c r="AA23" s="79">
        <f t="shared" si="7"/>
        <v>0.47794081748802941</v>
      </c>
      <c r="AB23" s="114">
        <f t="shared" si="8"/>
        <v>0.70000000000000062</v>
      </c>
      <c r="AC23" s="79">
        <f t="shared" si="9"/>
        <v>0.4976983487540011</v>
      </c>
      <c r="AD23" s="79">
        <f t="shared" si="10"/>
        <v>0.52091184672443991</v>
      </c>
      <c r="AE23" s="114">
        <f t="shared" si="11"/>
        <v>-2.300000000000002</v>
      </c>
      <c r="AF23" s="84">
        <v>0</v>
      </c>
    </row>
    <row r="24" spans="2:32" s="62" customFormat="1" ht="13.5" customHeight="1">
      <c r="B24" s="82">
        <v>19</v>
      </c>
      <c r="C24" s="61" t="s">
        <v>90</v>
      </c>
      <c r="D24" s="142">
        <v>0.50646303909354662</v>
      </c>
      <c r="E24" s="143">
        <v>0.57590062111801243</v>
      </c>
      <c r="F24" s="142">
        <v>0.47878990818649092</v>
      </c>
      <c r="G24" s="143">
        <v>0.61719875953015746</v>
      </c>
      <c r="J24" s="136">
        <v>19</v>
      </c>
      <c r="K24" s="61" t="s">
        <v>90</v>
      </c>
      <c r="L24" s="138">
        <v>0.60869947348037567</v>
      </c>
      <c r="M24" s="138">
        <v>0.67187388544118698</v>
      </c>
      <c r="N24" s="138">
        <v>0.53078359008661691</v>
      </c>
      <c r="O24" s="138">
        <v>0.65070808066536279</v>
      </c>
      <c r="Q24" s="60" t="str">
        <f t="shared" si="0"/>
        <v>千早赤阪村</v>
      </c>
      <c r="R24" s="79">
        <f t="shared" si="12"/>
        <v>0.54449262907357499</v>
      </c>
      <c r="S24" s="79">
        <f t="shared" si="1"/>
        <v>0.4055035826450179</v>
      </c>
      <c r="T24" s="114">
        <f t="shared" si="2"/>
        <v>13.8</v>
      </c>
      <c r="U24" s="60" t="str">
        <f t="shared" si="3"/>
        <v>豊中市</v>
      </c>
      <c r="V24" s="79">
        <f t="shared" si="13"/>
        <v>0.54802019048356687</v>
      </c>
      <c r="W24" s="79">
        <f t="shared" si="4"/>
        <v>0.57714785284172387</v>
      </c>
      <c r="X24" s="114">
        <f t="shared" si="5"/>
        <v>-2.8999999999999915</v>
      </c>
      <c r="Z24" s="79">
        <f t="shared" si="6"/>
        <v>0.48497070672526693</v>
      </c>
      <c r="AA24" s="79">
        <f t="shared" si="7"/>
        <v>0.47794081748802941</v>
      </c>
      <c r="AB24" s="114">
        <f t="shared" si="8"/>
        <v>0.70000000000000062</v>
      </c>
      <c r="AC24" s="79">
        <f t="shared" si="9"/>
        <v>0.4976983487540011</v>
      </c>
      <c r="AD24" s="79">
        <f t="shared" si="10"/>
        <v>0.52091184672443991</v>
      </c>
      <c r="AE24" s="114">
        <f t="shared" si="11"/>
        <v>-2.300000000000002</v>
      </c>
      <c r="AF24" s="84">
        <v>0</v>
      </c>
    </row>
    <row r="25" spans="2:32" s="62" customFormat="1" ht="13.5" customHeight="1">
      <c r="B25" s="82">
        <v>20</v>
      </c>
      <c r="C25" s="61" t="s">
        <v>91</v>
      </c>
      <c r="D25" s="142">
        <v>0.57882178895762126</v>
      </c>
      <c r="E25" s="143">
        <v>0.64210184584661156</v>
      </c>
      <c r="F25" s="142">
        <v>0.48908095148866731</v>
      </c>
      <c r="G25" s="143">
        <v>0.56564035843350546</v>
      </c>
      <c r="J25" s="136">
        <v>20</v>
      </c>
      <c r="K25" s="61" t="s">
        <v>91</v>
      </c>
      <c r="L25" s="138">
        <v>0.5217139835177752</v>
      </c>
      <c r="M25" s="138">
        <v>0.62145007561569809</v>
      </c>
      <c r="N25" s="138">
        <v>0.50974957254168152</v>
      </c>
      <c r="O25" s="138">
        <v>0.60816274170571294</v>
      </c>
      <c r="Q25" s="60" t="str">
        <f t="shared" si="0"/>
        <v>阿倍野区</v>
      </c>
      <c r="R25" s="79">
        <f t="shared" si="12"/>
        <v>0.54444019900928287</v>
      </c>
      <c r="S25" s="79">
        <f t="shared" si="1"/>
        <v>0.53519722396827996</v>
      </c>
      <c r="T25" s="114">
        <f t="shared" si="2"/>
        <v>0.9000000000000008</v>
      </c>
      <c r="U25" s="60" t="str">
        <f t="shared" si="3"/>
        <v>大阪狭山市</v>
      </c>
      <c r="V25" s="79">
        <f t="shared" si="13"/>
        <v>0.54762207286274878</v>
      </c>
      <c r="W25" s="79">
        <f t="shared" si="4"/>
        <v>0.58910892658249292</v>
      </c>
      <c r="X25" s="114">
        <f t="shared" si="5"/>
        <v>-4.0999999999999925</v>
      </c>
      <c r="Z25" s="79">
        <f t="shared" si="6"/>
        <v>0.48497070672526693</v>
      </c>
      <c r="AA25" s="79">
        <f t="shared" si="7"/>
        <v>0.47794081748802941</v>
      </c>
      <c r="AB25" s="114">
        <f t="shared" si="8"/>
        <v>0.70000000000000062</v>
      </c>
      <c r="AC25" s="79">
        <f t="shared" si="9"/>
        <v>0.4976983487540011</v>
      </c>
      <c r="AD25" s="79">
        <f t="shared" si="10"/>
        <v>0.52091184672443991</v>
      </c>
      <c r="AE25" s="114">
        <f t="shared" si="11"/>
        <v>-2.300000000000002</v>
      </c>
      <c r="AF25" s="84">
        <v>0</v>
      </c>
    </row>
    <row r="26" spans="2:32" s="62" customFormat="1" ht="13.5" customHeight="1">
      <c r="B26" s="82">
        <v>21</v>
      </c>
      <c r="C26" s="61" t="s">
        <v>92</v>
      </c>
      <c r="D26" s="142">
        <v>0.39786090997527135</v>
      </c>
      <c r="E26" s="143">
        <v>0.3964446348254444</v>
      </c>
      <c r="F26" s="142">
        <v>0.43450057530984371</v>
      </c>
      <c r="G26" s="143">
        <v>0.41137451253131008</v>
      </c>
      <c r="J26" s="136">
        <v>21</v>
      </c>
      <c r="K26" s="61" t="s">
        <v>92</v>
      </c>
      <c r="L26" s="138">
        <v>0.40802838396328356</v>
      </c>
      <c r="M26" s="138">
        <v>0.45619658119658119</v>
      </c>
      <c r="N26" s="138">
        <v>0.4320760345108694</v>
      </c>
      <c r="O26" s="138">
        <v>0.42209561630550746</v>
      </c>
      <c r="Q26" s="60" t="str">
        <f t="shared" si="0"/>
        <v>守口市</v>
      </c>
      <c r="R26" s="79">
        <f t="shared" si="12"/>
        <v>0.53739064734222342</v>
      </c>
      <c r="S26" s="79">
        <f t="shared" si="1"/>
        <v>0.54340801433217401</v>
      </c>
      <c r="T26" s="114">
        <f t="shared" si="2"/>
        <v>-0.60000000000000053</v>
      </c>
      <c r="U26" s="60" t="str">
        <f t="shared" si="3"/>
        <v>四條畷市</v>
      </c>
      <c r="V26" s="79">
        <f t="shared" si="13"/>
        <v>0.54736928914869076</v>
      </c>
      <c r="W26" s="79">
        <f t="shared" si="4"/>
        <v>0.51908037772713833</v>
      </c>
      <c r="X26" s="114">
        <f t="shared" si="5"/>
        <v>2.8000000000000025</v>
      </c>
      <c r="Z26" s="79">
        <f t="shared" si="6"/>
        <v>0.48497070672526693</v>
      </c>
      <c r="AA26" s="79">
        <f t="shared" si="7"/>
        <v>0.47794081748802941</v>
      </c>
      <c r="AB26" s="114">
        <f t="shared" si="8"/>
        <v>0.70000000000000062</v>
      </c>
      <c r="AC26" s="79">
        <f t="shared" si="9"/>
        <v>0.4976983487540011</v>
      </c>
      <c r="AD26" s="79">
        <f t="shared" si="10"/>
        <v>0.52091184672443991</v>
      </c>
      <c r="AE26" s="114">
        <f t="shared" si="11"/>
        <v>-2.300000000000002</v>
      </c>
      <c r="AF26" s="84">
        <v>0</v>
      </c>
    </row>
    <row r="27" spans="2:32" s="62" customFormat="1" ht="13.5" customHeight="1">
      <c r="B27" s="82">
        <v>22</v>
      </c>
      <c r="C27" s="61" t="s">
        <v>56</v>
      </c>
      <c r="D27" s="142">
        <v>0.32259054542771143</v>
      </c>
      <c r="E27" s="143">
        <v>0.53222202628274862</v>
      </c>
      <c r="F27" s="142">
        <v>0.33284598573427909</v>
      </c>
      <c r="G27" s="143">
        <v>0.53241497014667405</v>
      </c>
      <c r="J27" s="136">
        <v>22</v>
      </c>
      <c r="K27" s="61" t="s">
        <v>56</v>
      </c>
      <c r="L27" s="138">
        <v>0.32319338060538305</v>
      </c>
      <c r="M27" s="138">
        <v>0.54551997121266638</v>
      </c>
      <c r="N27" s="138">
        <v>0.37538025177689827</v>
      </c>
      <c r="O27" s="138">
        <v>0.58026340263361997</v>
      </c>
      <c r="Q27" s="60" t="str">
        <f t="shared" si="0"/>
        <v>東淀川区</v>
      </c>
      <c r="R27" s="79">
        <f t="shared" si="12"/>
        <v>0.53731792143298895</v>
      </c>
      <c r="S27" s="79">
        <f t="shared" si="1"/>
        <v>0.52090410583676605</v>
      </c>
      <c r="T27" s="114">
        <f t="shared" si="2"/>
        <v>1.6000000000000014</v>
      </c>
      <c r="U27" s="60" t="str">
        <f t="shared" si="3"/>
        <v>富田林市</v>
      </c>
      <c r="V27" s="79">
        <f t="shared" si="13"/>
        <v>0.54307823941954847</v>
      </c>
      <c r="W27" s="79">
        <f t="shared" si="4"/>
        <v>0.56426320215911052</v>
      </c>
      <c r="X27" s="114">
        <f t="shared" si="5"/>
        <v>-2.0999999999999908</v>
      </c>
      <c r="Z27" s="79">
        <f t="shared" si="6"/>
        <v>0.48497070672526693</v>
      </c>
      <c r="AA27" s="79">
        <f t="shared" si="7"/>
        <v>0.47794081748802941</v>
      </c>
      <c r="AB27" s="114">
        <f t="shared" si="8"/>
        <v>0.70000000000000062</v>
      </c>
      <c r="AC27" s="79">
        <f t="shared" si="9"/>
        <v>0.4976983487540011</v>
      </c>
      <c r="AD27" s="79">
        <f t="shared" si="10"/>
        <v>0.52091184672443991</v>
      </c>
      <c r="AE27" s="114">
        <f t="shared" si="11"/>
        <v>-2.300000000000002</v>
      </c>
      <c r="AF27" s="84">
        <v>0</v>
      </c>
    </row>
    <row r="28" spans="2:32" s="62" customFormat="1" ht="13.5" customHeight="1">
      <c r="B28" s="82">
        <v>23</v>
      </c>
      <c r="C28" s="61" t="s">
        <v>93</v>
      </c>
      <c r="D28" s="144">
        <v>0.4936932744968518</v>
      </c>
      <c r="E28" s="145">
        <v>0.50590525965208921</v>
      </c>
      <c r="F28" s="144">
        <v>0.49181990311864521</v>
      </c>
      <c r="G28" s="145">
        <v>0.48270101791762071</v>
      </c>
      <c r="J28" s="136">
        <v>23</v>
      </c>
      <c r="K28" s="61" t="s">
        <v>93</v>
      </c>
      <c r="L28" s="138">
        <v>0.43078321969706646</v>
      </c>
      <c r="M28" s="138">
        <v>0.460461906712958</v>
      </c>
      <c r="N28" s="138">
        <v>0.45894194883459438</v>
      </c>
      <c r="O28" s="138">
        <v>0.51702120545153019</v>
      </c>
      <c r="Q28" s="60" t="str">
        <f t="shared" si="0"/>
        <v>東大阪市</v>
      </c>
      <c r="R28" s="79">
        <f t="shared" si="12"/>
        <v>0.53354830901673567</v>
      </c>
      <c r="S28" s="79">
        <f t="shared" si="1"/>
        <v>0.50918870898509638</v>
      </c>
      <c r="T28" s="114">
        <f t="shared" si="2"/>
        <v>2.5000000000000022</v>
      </c>
      <c r="U28" s="60" t="str">
        <f t="shared" si="3"/>
        <v>堺市西区</v>
      </c>
      <c r="V28" s="79">
        <f t="shared" si="13"/>
        <v>0.54304850635314139</v>
      </c>
      <c r="W28" s="79">
        <f t="shared" si="4"/>
        <v>0.52815142603330401</v>
      </c>
      <c r="X28" s="114">
        <f t="shared" si="5"/>
        <v>1.5000000000000013</v>
      </c>
      <c r="Z28" s="79">
        <f t="shared" si="6"/>
        <v>0.48497070672526693</v>
      </c>
      <c r="AA28" s="79">
        <f t="shared" si="7"/>
        <v>0.47794081748802941</v>
      </c>
      <c r="AB28" s="114">
        <f t="shared" si="8"/>
        <v>0.70000000000000062</v>
      </c>
      <c r="AC28" s="79">
        <f t="shared" si="9"/>
        <v>0.4976983487540011</v>
      </c>
      <c r="AD28" s="79">
        <f t="shared" si="10"/>
        <v>0.52091184672443991</v>
      </c>
      <c r="AE28" s="114">
        <f t="shared" si="11"/>
        <v>-2.300000000000002</v>
      </c>
      <c r="AF28" s="84">
        <v>0</v>
      </c>
    </row>
    <row r="29" spans="2:32" s="62" customFormat="1" ht="13.5" customHeight="1">
      <c r="B29" s="82">
        <v>24</v>
      </c>
      <c r="C29" s="61" t="s">
        <v>94</v>
      </c>
      <c r="D29" s="146">
        <v>0.47758522930979991</v>
      </c>
      <c r="E29" s="147">
        <v>0.4818076812012706</v>
      </c>
      <c r="F29" s="146">
        <v>0.49112762375193331</v>
      </c>
      <c r="G29" s="147">
        <v>0.49233353722291101</v>
      </c>
      <c r="J29" s="136">
        <v>24</v>
      </c>
      <c r="K29" s="61" t="s">
        <v>94</v>
      </c>
      <c r="L29" s="138">
        <v>0.50911536798108814</v>
      </c>
      <c r="M29" s="138">
        <v>0.52964042759961127</v>
      </c>
      <c r="N29" s="138">
        <v>0.48018662090941777</v>
      </c>
      <c r="O29" s="138">
        <v>0.45128568154204712</v>
      </c>
      <c r="Q29" s="60" t="str">
        <f t="shared" si="0"/>
        <v>貝塚市</v>
      </c>
      <c r="R29" s="79">
        <f t="shared" si="12"/>
        <v>0.53328419394035198</v>
      </c>
      <c r="S29" s="79">
        <f t="shared" si="1"/>
        <v>0.54487189327557373</v>
      </c>
      <c r="T29" s="114">
        <f t="shared" si="2"/>
        <v>-1.2000000000000011</v>
      </c>
      <c r="U29" s="60" t="str">
        <f t="shared" si="3"/>
        <v>生野区</v>
      </c>
      <c r="V29" s="79">
        <f t="shared" si="13"/>
        <v>0.53938122456969617</v>
      </c>
      <c r="W29" s="79">
        <f t="shared" si="4"/>
        <v>0.58898393067172761</v>
      </c>
      <c r="X29" s="114">
        <f t="shared" si="5"/>
        <v>-4.9999999999999929</v>
      </c>
      <c r="Z29" s="79">
        <f t="shared" si="6"/>
        <v>0.48497070672526693</v>
      </c>
      <c r="AA29" s="79">
        <f t="shared" si="7"/>
        <v>0.47794081748802941</v>
      </c>
      <c r="AB29" s="114">
        <f t="shared" si="8"/>
        <v>0.70000000000000062</v>
      </c>
      <c r="AC29" s="79">
        <f t="shared" si="9"/>
        <v>0.4976983487540011</v>
      </c>
      <c r="AD29" s="79">
        <f t="shared" si="10"/>
        <v>0.52091184672443991</v>
      </c>
      <c r="AE29" s="114">
        <f t="shared" si="11"/>
        <v>-2.300000000000002</v>
      </c>
      <c r="AF29" s="84">
        <v>0</v>
      </c>
    </row>
    <row r="30" spans="2:32" s="62" customFormat="1" ht="13.5" customHeight="1">
      <c r="B30" s="82">
        <v>25</v>
      </c>
      <c r="C30" s="61" t="s">
        <v>95</v>
      </c>
      <c r="D30" s="142">
        <v>0.33830234224823291</v>
      </c>
      <c r="E30" s="143">
        <v>0.45745860305425412</v>
      </c>
      <c r="F30" s="142">
        <v>0.39547475925659398</v>
      </c>
      <c r="G30" s="143">
        <v>0.43741851915962687</v>
      </c>
      <c r="J30" s="136">
        <v>25</v>
      </c>
      <c r="K30" s="61" t="s">
        <v>95</v>
      </c>
      <c r="L30" s="138">
        <v>0.44889300346177891</v>
      </c>
      <c r="M30" s="138">
        <v>0.50277623199045618</v>
      </c>
      <c r="N30" s="138">
        <v>0.41995887056064535</v>
      </c>
      <c r="O30" s="138">
        <v>0.5014559592649066</v>
      </c>
      <c r="Q30" s="60" t="str">
        <f t="shared" si="0"/>
        <v>堺市北区</v>
      </c>
      <c r="R30" s="79">
        <f t="shared" si="12"/>
        <v>0.52800249372491148</v>
      </c>
      <c r="S30" s="79">
        <f t="shared" si="1"/>
        <v>0.50308351482390379</v>
      </c>
      <c r="T30" s="114">
        <f t="shared" si="2"/>
        <v>2.5000000000000022</v>
      </c>
      <c r="U30" s="60" t="str">
        <f t="shared" si="3"/>
        <v>大東市</v>
      </c>
      <c r="V30" s="79">
        <f t="shared" si="13"/>
        <v>0.53857139667266385</v>
      </c>
      <c r="W30" s="79">
        <f t="shared" si="4"/>
        <v>0.54464208403943448</v>
      </c>
      <c r="X30" s="114">
        <f t="shared" si="5"/>
        <v>-0.60000000000000053</v>
      </c>
      <c r="Z30" s="79">
        <f t="shared" si="6"/>
        <v>0.48497070672526693</v>
      </c>
      <c r="AA30" s="79">
        <f t="shared" si="7"/>
        <v>0.47794081748802941</v>
      </c>
      <c r="AB30" s="114">
        <f t="shared" si="8"/>
        <v>0.70000000000000062</v>
      </c>
      <c r="AC30" s="79">
        <f t="shared" si="9"/>
        <v>0.4976983487540011</v>
      </c>
      <c r="AD30" s="79">
        <f t="shared" si="10"/>
        <v>0.52091184672443991</v>
      </c>
      <c r="AE30" s="114">
        <f t="shared" si="11"/>
        <v>-2.300000000000002</v>
      </c>
      <c r="AF30" s="84">
        <v>0</v>
      </c>
    </row>
    <row r="31" spans="2:32" s="62" customFormat="1" ht="13.5" customHeight="1">
      <c r="B31" s="82">
        <v>26</v>
      </c>
      <c r="C31" s="61" t="s">
        <v>30</v>
      </c>
      <c r="D31" s="142">
        <v>0.49573627956116068</v>
      </c>
      <c r="E31" s="143">
        <v>0.49397480500930557</v>
      </c>
      <c r="F31" s="142">
        <v>0.49532041233174418</v>
      </c>
      <c r="G31" s="143">
        <v>0.48312467107117169</v>
      </c>
      <c r="J31" s="136">
        <v>26</v>
      </c>
      <c r="K31" s="61" t="s">
        <v>30</v>
      </c>
      <c r="L31" s="138">
        <v>0.48448856476380542</v>
      </c>
      <c r="M31" s="138">
        <v>0.49157231864168049</v>
      </c>
      <c r="N31" s="138">
        <v>0.48740039859812162</v>
      </c>
      <c r="O31" s="138">
        <v>0.49329969058813905</v>
      </c>
      <c r="Q31" s="60" t="str">
        <f t="shared" si="0"/>
        <v>東成区</v>
      </c>
      <c r="R31" s="79">
        <f t="shared" si="12"/>
        <v>0.52300564055822318</v>
      </c>
      <c r="S31" s="79">
        <f t="shared" si="1"/>
        <v>0.54127360449865713</v>
      </c>
      <c r="T31" s="114">
        <f t="shared" si="2"/>
        <v>-1.8000000000000016</v>
      </c>
      <c r="U31" s="60" t="str">
        <f t="shared" si="3"/>
        <v>住之江区</v>
      </c>
      <c r="V31" s="79">
        <f t="shared" si="13"/>
        <v>0.53241497014667405</v>
      </c>
      <c r="W31" s="79">
        <f t="shared" si="4"/>
        <v>0.58026340263361997</v>
      </c>
      <c r="X31" s="114">
        <f t="shared" si="5"/>
        <v>-4.7999999999999936</v>
      </c>
      <c r="Z31" s="79">
        <f t="shared" si="6"/>
        <v>0.48497070672526693</v>
      </c>
      <c r="AA31" s="79">
        <f t="shared" si="7"/>
        <v>0.47794081748802941</v>
      </c>
      <c r="AB31" s="114">
        <f t="shared" si="8"/>
        <v>0.70000000000000062</v>
      </c>
      <c r="AC31" s="79">
        <f t="shared" si="9"/>
        <v>0.4976983487540011</v>
      </c>
      <c r="AD31" s="79">
        <f t="shared" si="10"/>
        <v>0.52091184672443991</v>
      </c>
      <c r="AE31" s="114">
        <f t="shared" si="11"/>
        <v>-2.300000000000002</v>
      </c>
      <c r="AF31" s="84">
        <v>0</v>
      </c>
    </row>
    <row r="32" spans="2:32" s="62" customFormat="1" ht="13.5" customHeight="1">
      <c r="B32" s="82">
        <v>27</v>
      </c>
      <c r="C32" s="61" t="s">
        <v>31</v>
      </c>
      <c r="D32" s="142">
        <v>0.38633657711486502</v>
      </c>
      <c r="E32" s="143">
        <v>0.45368250976168034</v>
      </c>
      <c r="F32" s="142">
        <v>0.38044203162893209</v>
      </c>
      <c r="G32" s="143">
        <v>0.48582484112087054</v>
      </c>
      <c r="J32" s="136">
        <v>27</v>
      </c>
      <c r="K32" s="61" t="s">
        <v>31</v>
      </c>
      <c r="L32" s="138">
        <v>0.34959462856390683</v>
      </c>
      <c r="M32" s="138">
        <v>0.54868555385400719</v>
      </c>
      <c r="N32" s="138">
        <v>0.38148420134140565</v>
      </c>
      <c r="O32" s="138">
        <v>0.52615329133498834</v>
      </c>
      <c r="Q32" s="60" t="str">
        <f t="shared" si="0"/>
        <v>島本町</v>
      </c>
      <c r="R32" s="79">
        <f t="shared" si="12"/>
        <v>0.51913404097715021</v>
      </c>
      <c r="S32" s="79">
        <f t="shared" si="1"/>
        <v>0.48447568867059415</v>
      </c>
      <c r="T32" s="114">
        <f t="shared" si="2"/>
        <v>3.5000000000000031</v>
      </c>
      <c r="U32" s="60" t="str">
        <f t="shared" si="3"/>
        <v>西淀川区</v>
      </c>
      <c r="V32" s="79">
        <f t="shared" si="13"/>
        <v>0.52185651464549099</v>
      </c>
      <c r="W32" s="79">
        <f t="shared" si="4"/>
        <v>0.52955159563100684</v>
      </c>
      <c r="X32" s="114">
        <f t="shared" si="5"/>
        <v>-0.80000000000000071</v>
      </c>
      <c r="Z32" s="79">
        <f t="shared" si="6"/>
        <v>0.48497070672526693</v>
      </c>
      <c r="AA32" s="79">
        <f t="shared" si="7"/>
        <v>0.47794081748802941</v>
      </c>
      <c r="AB32" s="114">
        <f t="shared" si="8"/>
        <v>0.70000000000000062</v>
      </c>
      <c r="AC32" s="79">
        <f t="shared" si="9"/>
        <v>0.4976983487540011</v>
      </c>
      <c r="AD32" s="79">
        <f t="shared" si="10"/>
        <v>0.52091184672443991</v>
      </c>
      <c r="AE32" s="114">
        <f t="shared" si="11"/>
        <v>-2.300000000000002</v>
      </c>
      <c r="AF32" s="84">
        <v>0</v>
      </c>
    </row>
    <row r="33" spans="2:32" s="62" customFormat="1" ht="13.5" customHeight="1">
      <c r="B33" s="82">
        <v>28</v>
      </c>
      <c r="C33" s="61" t="s">
        <v>32</v>
      </c>
      <c r="D33" s="142">
        <v>0.45351529573425198</v>
      </c>
      <c r="E33" s="143">
        <v>0.46621613507400267</v>
      </c>
      <c r="F33" s="142">
        <v>0.42813210640844773</v>
      </c>
      <c r="G33" s="143">
        <v>0.48425776774415885</v>
      </c>
      <c r="J33" s="136">
        <v>28</v>
      </c>
      <c r="K33" s="61" t="s">
        <v>32</v>
      </c>
      <c r="L33" s="138">
        <v>0.47883495811729188</v>
      </c>
      <c r="M33" s="138">
        <v>0.53640067910819966</v>
      </c>
      <c r="N33" s="138">
        <v>0.50422753309914103</v>
      </c>
      <c r="O33" s="138">
        <v>0.51379801855127349</v>
      </c>
      <c r="Q33" s="60" t="str">
        <f t="shared" si="0"/>
        <v>河内長野市</v>
      </c>
      <c r="R33" s="79">
        <f t="shared" si="12"/>
        <v>0.5190052887268537</v>
      </c>
      <c r="S33" s="79">
        <f t="shared" si="1"/>
        <v>0.54626568675064668</v>
      </c>
      <c r="T33" s="114">
        <f t="shared" si="2"/>
        <v>-2.7000000000000024</v>
      </c>
      <c r="U33" s="60" t="str">
        <f t="shared" si="3"/>
        <v>岸和田市</v>
      </c>
      <c r="V33" s="79">
        <f t="shared" si="13"/>
        <v>0.52037019504615356</v>
      </c>
      <c r="W33" s="79">
        <f t="shared" si="4"/>
        <v>0.5343102544613465</v>
      </c>
      <c r="X33" s="114">
        <f t="shared" si="5"/>
        <v>-1.4000000000000012</v>
      </c>
      <c r="Z33" s="79">
        <f t="shared" si="6"/>
        <v>0.48497070672526693</v>
      </c>
      <c r="AA33" s="79">
        <f t="shared" si="7"/>
        <v>0.47794081748802941</v>
      </c>
      <c r="AB33" s="114">
        <f t="shared" si="8"/>
        <v>0.70000000000000062</v>
      </c>
      <c r="AC33" s="79">
        <f t="shared" si="9"/>
        <v>0.4976983487540011</v>
      </c>
      <c r="AD33" s="79">
        <f t="shared" si="10"/>
        <v>0.52091184672443991</v>
      </c>
      <c r="AE33" s="114">
        <f t="shared" si="11"/>
        <v>-2.300000000000002</v>
      </c>
      <c r="AF33" s="84">
        <v>0</v>
      </c>
    </row>
    <row r="34" spans="2:32" s="62" customFormat="1" ht="13.5" customHeight="1">
      <c r="B34" s="82">
        <v>29</v>
      </c>
      <c r="C34" s="61" t="s">
        <v>33</v>
      </c>
      <c r="D34" s="142">
        <v>0.63135724086467415</v>
      </c>
      <c r="E34" s="143">
        <v>0.52038961744774803</v>
      </c>
      <c r="F34" s="142">
        <v>0.60420043308981819</v>
      </c>
      <c r="G34" s="143">
        <v>0.47845505123093007</v>
      </c>
      <c r="J34" s="136">
        <v>29</v>
      </c>
      <c r="K34" s="61" t="s">
        <v>33</v>
      </c>
      <c r="L34" s="138">
        <v>0.59936432821444474</v>
      </c>
      <c r="M34" s="138">
        <v>0.52974966313136118</v>
      </c>
      <c r="N34" s="138">
        <v>0.55820481678803147</v>
      </c>
      <c r="O34" s="138">
        <v>0.45246201871585101</v>
      </c>
      <c r="Q34" s="60" t="str">
        <f t="shared" si="0"/>
        <v>吹田市</v>
      </c>
      <c r="R34" s="79">
        <f t="shared" si="12"/>
        <v>0.51873486460512808</v>
      </c>
      <c r="S34" s="79">
        <f t="shared" si="1"/>
        <v>0.50626438594444767</v>
      </c>
      <c r="T34" s="114">
        <f t="shared" si="2"/>
        <v>1.3000000000000012</v>
      </c>
      <c r="U34" s="60" t="str">
        <f t="shared" si="3"/>
        <v>貝塚市</v>
      </c>
      <c r="V34" s="79">
        <f t="shared" si="13"/>
        <v>0.51915771465948823</v>
      </c>
      <c r="W34" s="79">
        <f t="shared" si="4"/>
        <v>0.53558332443305212</v>
      </c>
      <c r="X34" s="114">
        <f t="shared" si="5"/>
        <v>-1.7000000000000015</v>
      </c>
      <c r="Z34" s="79">
        <f t="shared" si="6"/>
        <v>0.48497070672526693</v>
      </c>
      <c r="AA34" s="79">
        <f t="shared" si="7"/>
        <v>0.47794081748802941</v>
      </c>
      <c r="AB34" s="114">
        <f t="shared" si="8"/>
        <v>0.70000000000000062</v>
      </c>
      <c r="AC34" s="79">
        <f t="shared" si="9"/>
        <v>0.4976983487540011</v>
      </c>
      <c r="AD34" s="79">
        <f t="shared" si="10"/>
        <v>0.52091184672443991</v>
      </c>
      <c r="AE34" s="114">
        <f t="shared" si="11"/>
        <v>-2.300000000000002</v>
      </c>
      <c r="AF34" s="84">
        <v>0</v>
      </c>
    </row>
    <row r="35" spans="2:32" s="62" customFormat="1" ht="13.5" customHeight="1">
      <c r="B35" s="82">
        <v>30</v>
      </c>
      <c r="C35" s="61" t="s">
        <v>34</v>
      </c>
      <c r="D35" s="142">
        <v>0.54739823752522299</v>
      </c>
      <c r="E35" s="143">
        <v>0.54730968010313363</v>
      </c>
      <c r="F35" s="142">
        <v>0.58382382517125708</v>
      </c>
      <c r="G35" s="143">
        <v>0.54304850635314139</v>
      </c>
      <c r="J35" s="136">
        <v>30</v>
      </c>
      <c r="K35" s="61" t="s">
        <v>34</v>
      </c>
      <c r="L35" s="138">
        <v>0.54658985671404425</v>
      </c>
      <c r="M35" s="138">
        <v>0.55630343823903949</v>
      </c>
      <c r="N35" s="138">
        <v>0.55720463663698427</v>
      </c>
      <c r="O35" s="138">
        <v>0.52815142603330401</v>
      </c>
      <c r="Q35" s="60" t="str">
        <f t="shared" si="0"/>
        <v>摂津市</v>
      </c>
      <c r="R35" s="79">
        <f t="shared" si="12"/>
        <v>0.51063286358509186</v>
      </c>
      <c r="S35" s="79">
        <f t="shared" si="1"/>
        <v>0.53319250211491687</v>
      </c>
      <c r="T35" s="114">
        <f t="shared" si="2"/>
        <v>-2.200000000000002</v>
      </c>
      <c r="U35" s="60" t="str">
        <f t="shared" si="3"/>
        <v>天王寺区</v>
      </c>
      <c r="V35" s="79">
        <f t="shared" si="13"/>
        <v>0.51701675273345971</v>
      </c>
      <c r="W35" s="79">
        <f t="shared" si="4"/>
        <v>0.52250908337345436</v>
      </c>
      <c r="X35" s="114">
        <f t="shared" si="5"/>
        <v>-0.60000000000000053</v>
      </c>
      <c r="Z35" s="79">
        <f t="shared" si="6"/>
        <v>0.48497070672526693</v>
      </c>
      <c r="AA35" s="79">
        <f t="shared" si="7"/>
        <v>0.47794081748802941</v>
      </c>
      <c r="AB35" s="114">
        <f t="shared" si="8"/>
        <v>0.70000000000000062</v>
      </c>
      <c r="AC35" s="79">
        <f t="shared" si="9"/>
        <v>0.4976983487540011</v>
      </c>
      <c r="AD35" s="79">
        <f t="shared" si="10"/>
        <v>0.52091184672443991</v>
      </c>
      <c r="AE35" s="114">
        <f t="shared" si="11"/>
        <v>-2.300000000000002</v>
      </c>
      <c r="AF35" s="84">
        <v>0</v>
      </c>
    </row>
    <row r="36" spans="2:32" s="62" customFormat="1" ht="13.5" customHeight="1">
      <c r="B36" s="82">
        <v>31</v>
      </c>
      <c r="C36" s="61" t="s">
        <v>35</v>
      </c>
      <c r="D36" s="144">
        <v>0.48353404315866449</v>
      </c>
      <c r="E36" s="145">
        <v>0.5568602076018635</v>
      </c>
      <c r="F36" s="144">
        <v>0.48616011106825435</v>
      </c>
      <c r="G36" s="145">
        <v>0.50312162267212868</v>
      </c>
      <c r="J36" s="136">
        <v>31</v>
      </c>
      <c r="K36" s="61" t="s">
        <v>35</v>
      </c>
      <c r="L36" s="138">
        <v>0.4665942059238648</v>
      </c>
      <c r="M36" s="138">
        <v>0.4488509374181413</v>
      </c>
      <c r="N36" s="138">
        <v>0.48393166737016197</v>
      </c>
      <c r="O36" s="138">
        <v>0.53259925857175594</v>
      </c>
      <c r="Q36" s="60" t="str">
        <f t="shared" si="0"/>
        <v>交野市</v>
      </c>
      <c r="R36" s="79">
        <f t="shared" si="12"/>
        <v>0.49870222023164157</v>
      </c>
      <c r="S36" s="79">
        <f t="shared" si="1"/>
        <v>0.38662336725991664</v>
      </c>
      <c r="T36" s="114">
        <f t="shared" si="2"/>
        <v>11.2</v>
      </c>
      <c r="U36" s="60" t="str">
        <f t="shared" si="3"/>
        <v>池田市</v>
      </c>
      <c r="V36" s="79">
        <f t="shared" si="13"/>
        <v>0.5111638742897755</v>
      </c>
      <c r="W36" s="79">
        <f t="shared" si="4"/>
        <v>0.55280883338864062</v>
      </c>
      <c r="X36" s="114">
        <f t="shared" si="5"/>
        <v>-4.2000000000000037</v>
      </c>
      <c r="Z36" s="79">
        <f t="shared" si="6"/>
        <v>0.48497070672526693</v>
      </c>
      <c r="AA36" s="79">
        <f t="shared" si="7"/>
        <v>0.47794081748802941</v>
      </c>
      <c r="AB36" s="114">
        <f t="shared" si="8"/>
        <v>0.70000000000000062</v>
      </c>
      <c r="AC36" s="79">
        <f t="shared" si="9"/>
        <v>0.4976983487540011</v>
      </c>
      <c r="AD36" s="79">
        <f t="shared" si="10"/>
        <v>0.52091184672443991</v>
      </c>
      <c r="AE36" s="114">
        <f t="shared" si="11"/>
        <v>-2.300000000000002</v>
      </c>
      <c r="AF36" s="84">
        <v>0</v>
      </c>
    </row>
    <row r="37" spans="2:32" s="62" customFormat="1" ht="13.5" customHeight="1">
      <c r="B37" s="82">
        <v>32</v>
      </c>
      <c r="C37" s="61" t="s">
        <v>36</v>
      </c>
      <c r="D37" s="144">
        <v>0.52288271809480025</v>
      </c>
      <c r="E37" s="145">
        <v>0.42602854743912677</v>
      </c>
      <c r="F37" s="144">
        <v>0.52800249372491148</v>
      </c>
      <c r="G37" s="145">
        <v>0.43615035334059554</v>
      </c>
      <c r="J37" s="136">
        <v>32</v>
      </c>
      <c r="K37" s="61" t="s">
        <v>36</v>
      </c>
      <c r="L37" s="138">
        <v>0.53567246856693529</v>
      </c>
      <c r="M37" s="138">
        <v>0.40647382600761445</v>
      </c>
      <c r="N37" s="138">
        <v>0.50308351482390379</v>
      </c>
      <c r="O37" s="138">
        <v>0.42723390221546259</v>
      </c>
      <c r="Q37" s="60" t="str">
        <f t="shared" si="0"/>
        <v>浪速区</v>
      </c>
      <c r="R37" s="79">
        <f t="shared" si="12"/>
        <v>0.49745874453002337</v>
      </c>
      <c r="S37" s="79">
        <f t="shared" si="1"/>
        <v>0.51813715792167025</v>
      </c>
      <c r="T37" s="114">
        <f t="shared" si="2"/>
        <v>-2.1000000000000019</v>
      </c>
      <c r="U37" s="60" t="str">
        <f t="shared" si="3"/>
        <v>守口市</v>
      </c>
      <c r="V37" s="79">
        <f t="shared" si="13"/>
        <v>0.50946325944083293</v>
      </c>
      <c r="W37" s="79">
        <f t="shared" si="4"/>
        <v>0.54962420810753354</v>
      </c>
      <c r="X37" s="114">
        <f t="shared" si="5"/>
        <v>-4.1000000000000032</v>
      </c>
      <c r="Z37" s="79">
        <f t="shared" si="6"/>
        <v>0.48497070672526693</v>
      </c>
      <c r="AA37" s="79">
        <f t="shared" si="7"/>
        <v>0.47794081748802941</v>
      </c>
      <c r="AB37" s="114">
        <f t="shared" si="8"/>
        <v>0.70000000000000062</v>
      </c>
      <c r="AC37" s="79">
        <f t="shared" si="9"/>
        <v>0.4976983487540011</v>
      </c>
      <c r="AD37" s="79">
        <f t="shared" si="10"/>
        <v>0.52091184672443991</v>
      </c>
      <c r="AE37" s="114">
        <f t="shared" si="11"/>
        <v>-2.300000000000002</v>
      </c>
      <c r="AF37" s="84">
        <v>0</v>
      </c>
    </row>
    <row r="38" spans="2:32" s="62" customFormat="1" ht="13.5" customHeight="1">
      <c r="B38" s="82">
        <v>33</v>
      </c>
      <c r="C38" s="61" t="s">
        <v>37</v>
      </c>
      <c r="D38" s="142">
        <v>0.41247243332930345</v>
      </c>
      <c r="E38" s="143">
        <v>0.38231127302165552</v>
      </c>
      <c r="F38" s="142">
        <v>0.46010146267101304</v>
      </c>
      <c r="G38" s="143">
        <v>0.38424277335326718</v>
      </c>
      <c r="J38" s="136">
        <v>33</v>
      </c>
      <c r="K38" s="61" t="s">
        <v>37</v>
      </c>
      <c r="L38" s="138">
        <v>0.44567347151583653</v>
      </c>
      <c r="M38" s="138">
        <v>0.38117019876266944</v>
      </c>
      <c r="N38" s="138">
        <v>0.39221975771702783</v>
      </c>
      <c r="O38" s="138">
        <v>0.3539919173519826</v>
      </c>
      <c r="Q38" s="60" t="str">
        <f t="shared" si="0"/>
        <v>高石市</v>
      </c>
      <c r="R38" s="79">
        <f t="shared" ref="R38:R69" si="14">LARGE(F$6:F$79,ROW(A33))</f>
        <v>0.49692500896286879</v>
      </c>
      <c r="S38" s="79">
        <f t="shared" si="1"/>
        <v>0.48613011540511319</v>
      </c>
      <c r="T38" s="114">
        <f t="shared" si="2"/>
        <v>1.100000000000001</v>
      </c>
      <c r="U38" s="60" t="str">
        <f t="shared" si="3"/>
        <v>堺市南区</v>
      </c>
      <c r="V38" s="79">
        <f t="shared" ref="V38:V69" si="15">LARGE(G$6:G$79,ROW(A33))</f>
        <v>0.50312162267212868</v>
      </c>
      <c r="W38" s="79">
        <f t="shared" si="4"/>
        <v>0.53259925857175594</v>
      </c>
      <c r="X38" s="114">
        <f t="shared" si="5"/>
        <v>-3.0000000000000027</v>
      </c>
      <c r="Z38" s="79">
        <f t="shared" si="6"/>
        <v>0.48497070672526693</v>
      </c>
      <c r="AA38" s="79">
        <f t="shared" si="7"/>
        <v>0.47794081748802941</v>
      </c>
      <c r="AB38" s="114">
        <f t="shared" si="8"/>
        <v>0.70000000000000062</v>
      </c>
      <c r="AC38" s="79">
        <f t="shared" si="9"/>
        <v>0.4976983487540011</v>
      </c>
      <c r="AD38" s="79">
        <f t="shared" si="10"/>
        <v>0.52091184672443991</v>
      </c>
      <c r="AE38" s="114">
        <f t="shared" si="11"/>
        <v>-2.300000000000002</v>
      </c>
      <c r="AF38" s="84">
        <v>0</v>
      </c>
    </row>
    <row r="39" spans="2:32" s="62" customFormat="1" ht="13.5" customHeight="1">
      <c r="B39" s="82">
        <v>34</v>
      </c>
      <c r="C39" s="61" t="s">
        <v>38</v>
      </c>
      <c r="D39" s="142">
        <v>0.60123024405403247</v>
      </c>
      <c r="E39" s="143">
        <v>0.56798218652241028</v>
      </c>
      <c r="F39" s="142">
        <v>0.58409318780867459</v>
      </c>
      <c r="G39" s="143">
        <v>0.52037019504615356</v>
      </c>
      <c r="J39" s="136">
        <v>34</v>
      </c>
      <c r="K39" s="61" t="s">
        <v>38</v>
      </c>
      <c r="L39" s="138">
        <v>0.51814312980729027</v>
      </c>
      <c r="M39" s="138">
        <v>0.49782356934627214</v>
      </c>
      <c r="N39" s="138">
        <v>0.5948754357660625</v>
      </c>
      <c r="O39" s="138">
        <v>0.5343102544613465</v>
      </c>
      <c r="Q39" s="60" t="str">
        <f t="shared" si="0"/>
        <v>生野区</v>
      </c>
      <c r="R39" s="79">
        <f t="shared" si="14"/>
        <v>0.4965036686031345</v>
      </c>
      <c r="S39" s="79">
        <f t="shared" si="1"/>
        <v>0.52527801241379313</v>
      </c>
      <c r="T39" s="114">
        <f t="shared" si="2"/>
        <v>-2.8000000000000025</v>
      </c>
      <c r="U39" s="60" t="str">
        <f t="shared" si="3"/>
        <v>大阪市</v>
      </c>
      <c r="V39" s="79">
        <f t="shared" si="15"/>
        <v>0.50180049255560943</v>
      </c>
      <c r="W39" s="79">
        <f t="shared" si="4"/>
        <v>0.52510698537821576</v>
      </c>
      <c r="X39" s="114">
        <f t="shared" si="5"/>
        <v>-2.300000000000002</v>
      </c>
      <c r="Z39" s="79">
        <f t="shared" si="6"/>
        <v>0.48497070672526693</v>
      </c>
      <c r="AA39" s="79">
        <f t="shared" si="7"/>
        <v>0.47794081748802941</v>
      </c>
      <c r="AB39" s="114">
        <f t="shared" si="8"/>
        <v>0.70000000000000062</v>
      </c>
      <c r="AC39" s="79">
        <f t="shared" si="9"/>
        <v>0.4976983487540011</v>
      </c>
      <c r="AD39" s="79">
        <f t="shared" si="10"/>
        <v>0.52091184672443991</v>
      </c>
      <c r="AE39" s="114">
        <f t="shared" si="11"/>
        <v>-2.300000000000002</v>
      </c>
      <c r="AF39" s="84">
        <v>0</v>
      </c>
    </row>
    <row r="40" spans="2:32" s="62" customFormat="1" ht="13.5" customHeight="1">
      <c r="B40" s="82">
        <v>35</v>
      </c>
      <c r="C40" s="61" t="s">
        <v>1</v>
      </c>
      <c r="D40" s="142">
        <v>0.46464713784268313</v>
      </c>
      <c r="E40" s="143">
        <v>0.58075720895324301</v>
      </c>
      <c r="F40" s="142">
        <v>0.46565013076775391</v>
      </c>
      <c r="G40" s="143">
        <v>0.54802019048356687</v>
      </c>
      <c r="J40" s="136">
        <v>35</v>
      </c>
      <c r="K40" s="61" t="s">
        <v>1</v>
      </c>
      <c r="L40" s="138">
        <v>0.45277760718994958</v>
      </c>
      <c r="M40" s="138">
        <v>0.53182252353536597</v>
      </c>
      <c r="N40" s="138">
        <v>0.45951738426939709</v>
      </c>
      <c r="O40" s="138">
        <v>0.57714785284172387</v>
      </c>
      <c r="Q40" s="60" t="str">
        <f t="shared" si="0"/>
        <v>堺市</v>
      </c>
      <c r="R40" s="79">
        <f t="shared" si="14"/>
        <v>0.49532041233174418</v>
      </c>
      <c r="S40" s="79">
        <f t="shared" si="1"/>
        <v>0.48740039859812162</v>
      </c>
      <c r="T40" s="114">
        <f t="shared" si="2"/>
        <v>0.80000000000000071</v>
      </c>
      <c r="U40" s="60" t="str">
        <f t="shared" si="3"/>
        <v>東大阪市</v>
      </c>
      <c r="V40" s="79">
        <f t="shared" si="15"/>
        <v>0.49799059584010574</v>
      </c>
      <c r="W40" s="79">
        <f t="shared" si="4"/>
        <v>0.53920335532525354</v>
      </c>
      <c r="X40" s="114">
        <f t="shared" si="5"/>
        <v>-4.1000000000000032</v>
      </c>
      <c r="Z40" s="79">
        <f t="shared" si="6"/>
        <v>0.48497070672526693</v>
      </c>
      <c r="AA40" s="79">
        <f t="shared" si="7"/>
        <v>0.47794081748802941</v>
      </c>
      <c r="AB40" s="114">
        <f t="shared" si="8"/>
        <v>0.70000000000000062</v>
      </c>
      <c r="AC40" s="79">
        <f t="shared" si="9"/>
        <v>0.4976983487540011</v>
      </c>
      <c r="AD40" s="79">
        <f t="shared" si="10"/>
        <v>0.52091184672443991</v>
      </c>
      <c r="AE40" s="114">
        <f t="shared" si="11"/>
        <v>-2.300000000000002</v>
      </c>
      <c r="AF40" s="84">
        <v>0</v>
      </c>
    </row>
    <row r="41" spans="2:32" s="62" customFormat="1" ht="13.5" customHeight="1">
      <c r="B41" s="82">
        <v>36</v>
      </c>
      <c r="C41" s="61" t="s">
        <v>2</v>
      </c>
      <c r="D41" s="142">
        <v>0.31374718658148959</v>
      </c>
      <c r="E41" s="143">
        <v>0.56026020106445895</v>
      </c>
      <c r="F41" s="142">
        <v>0.31220364304294873</v>
      </c>
      <c r="G41" s="143">
        <v>0.5111638742897755</v>
      </c>
      <c r="J41" s="136">
        <v>36</v>
      </c>
      <c r="K41" s="61" t="s">
        <v>2</v>
      </c>
      <c r="L41" s="138">
        <v>0.32728057290873075</v>
      </c>
      <c r="M41" s="138">
        <v>0.51628721541155864</v>
      </c>
      <c r="N41" s="138">
        <v>0.36173313519056111</v>
      </c>
      <c r="O41" s="138">
        <v>0.55280883338864062</v>
      </c>
      <c r="Q41" s="60" t="str">
        <f t="shared" si="0"/>
        <v>平野区</v>
      </c>
      <c r="R41" s="79">
        <f t="shared" si="14"/>
        <v>0.49181990311864521</v>
      </c>
      <c r="S41" s="79">
        <f t="shared" si="1"/>
        <v>0.45894194883459438</v>
      </c>
      <c r="T41" s="114">
        <f t="shared" si="2"/>
        <v>3.2999999999999972</v>
      </c>
      <c r="U41" s="60" t="str">
        <f t="shared" si="3"/>
        <v>阿倍野区</v>
      </c>
      <c r="V41" s="79">
        <f t="shared" si="15"/>
        <v>0.49662927233695331</v>
      </c>
      <c r="W41" s="79">
        <f t="shared" si="4"/>
        <v>0.51724812428076683</v>
      </c>
      <c r="X41" s="114">
        <f t="shared" si="5"/>
        <v>-2.0000000000000018</v>
      </c>
      <c r="Z41" s="79">
        <f t="shared" si="6"/>
        <v>0.48497070672526693</v>
      </c>
      <c r="AA41" s="79">
        <f t="shared" si="7"/>
        <v>0.47794081748802941</v>
      </c>
      <c r="AB41" s="114">
        <f t="shared" si="8"/>
        <v>0.70000000000000062</v>
      </c>
      <c r="AC41" s="79">
        <f t="shared" si="9"/>
        <v>0.4976983487540011</v>
      </c>
      <c r="AD41" s="79">
        <f t="shared" si="10"/>
        <v>0.52091184672443991</v>
      </c>
      <c r="AE41" s="114">
        <f t="shared" si="11"/>
        <v>-2.300000000000002</v>
      </c>
      <c r="AF41" s="84">
        <v>0</v>
      </c>
    </row>
    <row r="42" spans="2:32" s="62" customFormat="1" ht="13.5" customHeight="1">
      <c r="B42" s="82">
        <v>37</v>
      </c>
      <c r="C42" s="61" t="s">
        <v>3</v>
      </c>
      <c r="D42" s="142">
        <v>0.5355690067209673</v>
      </c>
      <c r="E42" s="143">
        <v>0.57712926561749012</v>
      </c>
      <c r="F42" s="142">
        <v>0.51873486460512808</v>
      </c>
      <c r="G42" s="143">
        <v>0.56800933001190723</v>
      </c>
      <c r="J42" s="136">
        <v>37</v>
      </c>
      <c r="K42" s="61" t="s">
        <v>3</v>
      </c>
      <c r="L42" s="138">
        <v>0.52836221806447525</v>
      </c>
      <c r="M42" s="138">
        <v>0.58740025973033405</v>
      </c>
      <c r="N42" s="138">
        <v>0.50626438594444767</v>
      </c>
      <c r="O42" s="138">
        <v>0.58692013940085974</v>
      </c>
      <c r="Q42" s="60" t="str">
        <f t="shared" si="0"/>
        <v>北区</v>
      </c>
      <c r="R42" s="79">
        <f t="shared" si="14"/>
        <v>0.49112762375193331</v>
      </c>
      <c r="S42" s="79">
        <f t="shared" si="1"/>
        <v>0.48018662090941777</v>
      </c>
      <c r="T42" s="114">
        <f t="shared" si="2"/>
        <v>1.100000000000001</v>
      </c>
      <c r="U42" s="60" t="str">
        <f t="shared" si="3"/>
        <v>箕面市</v>
      </c>
      <c r="V42" s="79">
        <f t="shared" si="15"/>
        <v>0.49650211149181178</v>
      </c>
      <c r="W42" s="79">
        <f t="shared" si="4"/>
        <v>0.49740019158855103</v>
      </c>
      <c r="X42" s="114">
        <f t="shared" si="5"/>
        <v>0</v>
      </c>
      <c r="Z42" s="79">
        <f t="shared" si="6"/>
        <v>0.48497070672526693</v>
      </c>
      <c r="AA42" s="79">
        <f t="shared" si="7"/>
        <v>0.47794081748802941</v>
      </c>
      <c r="AB42" s="114">
        <f t="shared" si="8"/>
        <v>0.70000000000000062</v>
      </c>
      <c r="AC42" s="79">
        <f t="shared" si="9"/>
        <v>0.4976983487540011</v>
      </c>
      <c r="AD42" s="79">
        <f t="shared" si="10"/>
        <v>0.52091184672443991</v>
      </c>
      <c r="AE42" s="114">
        <f t="shared" si="11"/>
        <v>-2.300000000000002</v>
      </c>
      <c r="AF42" s="84">
        <v>0</v>
      </c>
    </row>
    <row r="43" spans="2:32" s="62" customFormat="1" ht="13.5" customHeight="1">
      <c r="B43" s="82">
        <v>38</v>
      </c>
      <c r="C43" s="83" t="s">
        <v>39</v>
      </c>
      <c r="D43" s="142">
        <v>0.56236017431335039</v>
      </c>
      <c r="E43" s="143">
        <v>0.5956955467686823</v>
      </c>
      <c r="F43" s="142">
        <v>0.47851150995909392</v>
      </c>
      <c r="G43" s="143">
        <v>0.55213342207334748</v>
      </c>
      <c r="J43" s="136">
        <v>38</v>
      </c>
      <c r="K43" s="83" t="s">
        <v>39</v>
      </c>
      <c r="L43" s="138">
        <v>0.40926082333738384</v>
      </c>
      <c r="M43" s="138">
        <v>0.58306524476789612</v>
      </c>
      <c r="N43" s="138">
        <v>0.45811731082440926</v>
      </c>
      <c r="O43" s="138">
        <v>0.56325656204636065</v>
      </c>
      <c r="Q43" s="60" t="str">
        <f t="shared" si="0"/>
        <v>淀川区</v>
      </c>
      <c r="R43" s="79">
        <f t="shared" si="14"/>
        <v>0.48908095148866731</v>
      </c>
      <c r="S43" s="79">
        <f t="shared" si="1"/>
        <v>0.50974957254168152</v>
      </c>
      <c r="T43" s="114">
        <f t="shared" si="2"/>
        <v>-2.1000000000000019</v>
      </c>
      <c r="U43" s="60" t="str">
        <f t="shared" si="3"/>
        <v>北区</v>
      </c>
      <c r="V43" s="79">
        <f t="shared" si="15"/>
        <v>0.49233353722291101</v>
      </c>
      <c r="W43" s="79">
        <f t="shared" si="4"/>
        <v>0.45128568154204712</v>
      </c>
      <c r="X43" s="114">
        <f t="shared" si="5"/>
        <v>4.0999999999999979</v>
      </c>
      <c r="Z43" s="79">
        <f t="shared" si="6"/>
        <v>0.48497070672526693</v>
      </c>
      <c r="AA43" s="79">
        <f t="shared" si="7"/>
        <v>0.47794081748802941</v>
      </c>
      <c r="AB43" s="114">
        <f t="shared" si="8"/>
        <v>0.70000000000000062</v>
      </c>
      <c r="AC43" s="79">
        <f t="shared" si="9"/>
        <v>0.4976983487540011</v>
      </c>
      <c r="AD43" s="79">
        <f t="shared" si="10"/>
        <v>0.52091184672443991</v>
      </c>
      <c r="AE43" s="114">
        <f t="shared" si="11"/>
        <v>-2.300000000000002</v>
      </c>
      <c r="AF43" s="84">
        <v>0</v>
      </c>
    </row>
    <row r="44" spans="2:32" s="62" customFormat="1" ht="13.5" customHeight="1">
      <c r="B44" s="82">
        <v>39</v>
      </c>
      <c r="C44" s="83" t="s">
        <v>7</v>
      </c>
      <c r="D44" s="144">
        <v>0.41377427164281338</v>
      </c>
      <c r="E44" s="145">
        <v>0.46083440544017645</v>
      </c>
      <c r="F44" s="144">
        <v>0.43791905999748154</v>
      </c>
      <c r="G44" s="145">
        <v>0.45594154894812439</v>
      </c>
      <c r="J44" s="136">
        <v>39</v>
      </c>
      <c r="K44" s="83" t="s">
        <v>7</v>
      </c>
      <c r="L44" s="138">
        <v>0.45928394632129593</v>
      </c>
      <c r="M44" s="138">
        <v>0.44199452370658598</v>
      </c>
      <c r="N44" s="138">
        <v>0.40856270896975394</v>
      </c>
      <c r="O44" s="138">
        <v>0.48140636285692795</v>
      </c>
      <c r="Q44" s="60" t="str">
        <f t="shared" si="0"/>
        <v>堺市南区</v>
      </c>
      <c r="R44" s="79">
        <f t="shared" si="14"/>
        <v>0.48616011106825435</v>
      </c>
      <c r="S44" s="79">
        <f t="shared" si="1"/>
        <v>0.48393166737016197</v>
      </c>
      <c r="T44" s="114">
        <f t="shared" si="2"/>
        <v>0.20000000000000018</v>
      </c>
      <c r="U44" s="60" t="str">
        <f t="shared" si="3"/>
        <v>浪速区</v>
      </c>
      <c r="V44" s="79">
        <f t="shared" si="15"/>
        <v>0.48959929599902896</v>
      </c>
      <c r="W44" s="79">
        <f t="shared" si="4"/>
        <v>0.50878946440119932</v>
      </c>
      <c r="X44" s="114">
        <f t="shared" si="5"/>
        <v>-1.9000000000000017</v>
      </c>
      <c r="Z44" s="79">
        <f t="shared" si="6"/>
        <v>0.48497070672526693</v>
      </c>
      <c r="AA44" s="79">
        <f t="shared" si="7"/>
        <v>0.47794081748802941</v>
      </c>
      <c r="AB44" s="114">
        <f t="shared" si="8"/>
        <v>0.70000000000000062</v>
      </c>
      <c r="AC44" s="79">
        <f t="shared" si="9"/>
        <v>0.4976983487540011</v>
      </c>
      <c r="AD44" s="79">
        <f t="shared" si="10"/>
        <v>0.52091184672443991</v>
      </c>
      <c r="AE44" s="114">
        <f t="shared" si="11"/>
        <v>-2.300000000000002</v>
      </c>
      <c r="AF44" s="84">
        <v>0</v>
      </c>
    </row>
    <row r="45" spans="2:32" s="62" customFormat="1" ht="13.5" customHeight="1">
      <c r="B45" s="82">
        <v>40</v>
      </c>
      <c r="C45" s="83" t="s">
        <v>40</v>
      </c>
      <c r="D45" s="146">
        <v>0.51541283415419425</v>
      </c>
      <c r="E45" s="147">
        <v>0.46920348274750079</v>
      </c>
      <c r="F45" s="146">
        <v>0.53328419394035198</v>
      </c>
      <c r="G45" s="147">
        <v>0.51915771465948823</v>
      </c>
      <c r="J45" s="136">
        <v>40</v>
      </c>
      <c r="K45" s="83" t="s">
        <v>40</v>
      </c>
      <c r="L45" s="138">
        <v>0.54694757273089956</v>
      </c>
      <c r="M45" s="138">
        <v>0.51154806491885141</v>
      </c>
      <c r="N45" s="138">
        <v>0.54487189327557373</v>
      </c>
      <c r="O45" s="138">
        <v>0.53558332443305212</v>
      </c>
      <c r="Q45" s="60" t="str">
        <f t="shared" si="0"/>
        <v>泉佐野市</v>
      </c>
      <c r="R45" s="79">
        <f t="shared" si="14"/>
        <v>0.48558862040825851</v>
      </c>
      <c r="S45" s="79">
        <f t="shared" si="1"/>
        <v>0.54169551990244502</v>
      </c>
      <c r="T45" s="114">
        <f t="shared" si="2"/>
        <v>-5.600000000000005</v>
      </c>
      <c r="U45" s="60" t="str">
        <f t="shared" si="3"/>
        <v>泉南市</v>
      </c>
      <c r="V45" s="79">
        <f t="shared" si="15"/>
        <v>0.48705453315270369</v>
      </c>
      <c r="W45" s="79">
        <f t="shared" si="4"/>
        <v>0.49564684876423026</v>
      </c>
      <c r="X45" s="114">
        <f t="shared" si="5"/>
        <v>-0.9000000000000008</v>
      </c>
      <c r="Z45" s="79">
        <f t="shared" si="6"/>
        <v>0.48497070672526693</v>
      </c>
      <c r="AA45" s="79">
        <f t="shared" si="7"/>
        <v>0.47794081748802941</v>
      </c>
      <c r="AB45" s="114">
        <f t="shared" si="8"/>
        <v>0.70000000000000062</v>
      </c>
      <c r="AC45" s="79">
        <f t="shared" si="9"/>
        <v>0.4976983487540011</v>
      </c>
      <c r="AD45" s="79">
        <f t="shared" si="10"/>
        <v>0.52091184672443991</v>
      </c>
      <c r="AE45" s="114">
        <f t="shared" si="11"/>
        <v>-2.300000000000002</v>
      </c>
      <c r="AF45" s="84">
        <v>0</v>
      </c>
    </row>
    <row r="46" spans="2:32" s="62" customFormat="1" ht="13.5" customHeight="1">
      <c r="B46" s="82">
        <v>41</v>
      </c>
      <c r="C46" s="83" t="s">
        <v>11</v>
      </c>
      <c r="D46" s="142">
        <v>0.5182159644544726</v>
      </c>
      <c r="E46" s="143">
        <v>0.51547644460500175</v>
      </c>
      <c r="F46" s="142">
        <v>0.53739064734222342</v>
      </c>
      <c r="G46" s="143">
        <v>0.50946325944083293</v>
      </c>
      <c r="J46" s="136">
        <v>41</v>
      </c>
      <c r="K46" s="83" t="s">
        <v>11</v>
      </c>
      <c r="L46" s="138">
        <v>0.53381629629463279</v>
      </c>
      <c r="M46" s="138">
        <v>0.51238731218697831</v>
      </c>
      <c r="N46" s="138">
        <v>0.54340801433217401</v>
      </c>
      <c r="O46" s="138">
        <v>0.54962420810753354</v>
      </c>
      <c r="Q46" s="60" t="str">
        <f t="shared" si="0"/>
        <v>旭区</v>
      </c>
      <c r="R46" s="79">
        <f t="shared" si="14"/>
        <v>0.4791349277647296</v>
      </c>
      <c r="S46" s="79">
        <f t="shared" si="1"/>
        <v>0.4267026557696168</v>
      </c>
      <c r="T46" s="114">
        <f t="shared" si="2"/>
        <v>5.1999999999999993</v>
      </c>
      <c r="U46" s="60" t="str">
        <f t="shared" si="3"/>
        <v>堺市堺区</v>
      </c>
      <c r="V46" s="79">
        <f t="shared" si="15"/>
        <v>0.48582484112087054</v>
      </c>
      <c r="W46" s="79">
        <f t="shared" si="4"/>
        <v>0.52615329133498834</v>
      </c>
      <c r="X46" s="114">
        <f t="shared" si="5"/>
        <v>-4.0000000000000036</v>
      </c>
      <c r="Z46" s="79">
        <f t="shared" si="6"/>
        <v>0.48497070672526693</v>
      </c>
      <c r="AA46" s="79">
        <f t="shared" si="7"/>
        <v>0.47794081748802941</v>
      </c>
      <c r="AB46" s="114">
        <f t="shared" si="8"/>
        <v>0.70000000000000062</v>
      </c>
      <c r="AC46" s="79">
        <f t="shared" si="9"/>
        <v>0.4976983487540011</v>
      </c>
      <c r="AD46" s="79">
        <f t="shared" si="10"/>
        <v>0.52091184672443991</v>
      </c>
      <c r="AE46" s="114">
        <f t="shared" si="11"/>
        <v>-2.300000000000002</v>
      </c>
      <c r="AF46" s="84">
        <v>0</v>
      </c>
    </row>
    <row r="47" spans="2:32" s="62" customFormat="1" ht="13.5" customHeight="1">
      <c r="B47" s="82">
        <v>42</v>
      </c>
      <c r="C47" s="83" t="s">
        <v>12</v>
      </c>
      <c r="D47" s="142">
        <v>0.42932103162170243</v>
      </c>
      <c r="E47" s="143">
        <v>0.473117630314494</v>
      </c>
      <c r="F47" s="142">
        <v>0.41188494383610791</v>
      </c>
      <c r="G47" s="143">
        <v>0.45459117535191462</v>
      </c>
      <c r="J47" s="136">
        <v>42</v>
      </c>
      <c r="K47" s="83" t="s">
        <v>12</v>
      </c>
      <c r="L47" s="138">
        <v>0.36948186199313587</v>
      </c>
      <c r="M47" s="138">
        <v>0.42403615714308035</v>
      </c>
      <c r="N47" s="138">
        <v>0.38906295716822442</v>
      </c>
      <c r="O47" s="138">
        <v>0.46470068571642931</v>
      </c>
      <c r="Q47" s="60" t="str">
        <f t="shared" si="0"/>
        <v>西成区</v>
      </c>
      <c r="R47" s="79">
        <f t="shared" si="14"/>
        <v>0.47878990818649092</v>
      </c>
      <c r="S47" s="79">
        <f t="shared" si="1"/>
        <v>0.53078359008661691</v>
      </c>
      <c r="T47" s="114">
        <f t="shared" si="2"/>
        <v>-5.2000000000000046</v>
      </c>
      <c r="U47" s="60" t="str">
        <f t="shared" si="3"/>
        <v>東淀川区</v>
      </c>
      <c r="V47" s="79">
        <f t="shared" si="15"/>
        <v>0.48533414625231186</v>
      </c>
      <c r="W47" s="79">
        <f t="shared" si="4"/>
        <v>0.49211864566228963</v>
      </c>
      <c r="X47" s="114">
        <f t="shared" si="5"/>
        <v>-0.70000000000000062</v>
      </c>
      <c r="Z47" s="79">
        <f t="shared" si="6"/>
        <v>0.48497070672526693</v>
      </c>
      <c r="AA47" s="79">
        <f t="shared" si="7"/>
        <v>0.47794081748802941</v>
      </c>
      <c r="AB47" s="114">
        <f t="shared" si="8"/>
        <v>0.70000000000000062</v>
      </c>
      <c r="AC47" s="79">
        <f t="shared" si="9"/>
        <v>0.4976983487540011</v>
      </c>
      <c r="AD47" s="79">
        <f t="shared" si="10"/>
        <v>0.52091184672443991</v>
      </c>
      <c r="AE47" s="114">
        <f t="shared" si="11"/>
        <v>-2.300000000000002</v>
      </c>
      <c r="AF47" s="84">
        <v>0</v>
      </c>
    </row>
    <row r="48" spans="2:32" s="62" customFormat="1" ht="13.5" customHeight="1">
      <c r="B48" s="82">
        <v>43</v>
      </c>
      <c r="C48" s="83" t="s">
        <v>8</v>
      </c>
      <c r="D48" s="142">
        <v>0.65649400402704583</v>
      </c>
      <c r="E48" s="143">
        <v>0.57327024143517613</v>
      </c>
      <c r="F48" s="142">
        <v>0.62630356968745249</v>
      </c>
      <c r="G48" s="143">
        <v>0.58884919382387246</v>
      </c>
      <c r="J48" s="136">
        <v>43</v>
      </c>
      <c r="K48" s="83" t="s">
        <v>8</v>
      </c>
      <c r="L48" s="138">
        <v>0.55418724346588688</v>
      </c>
      <c r="M48" s="138">
        <v>0.5703008234544249</v>
      </c>
      <c r="N48" s="138">
        <v>0.57679229294174772</v>
      </c>
      <c r="O48" s="138">
        <v>0.63576621256407984</v>
      </c>
      <c r="Q48" s="60" t="str">
        <f t="shared" si="0"/>
        <v>泉大津市</v>
      </c>
      <c r="R48" s="79">
        <f t="shared" si="14"/>
        <v>0.47851150995909392</v>
      </c>
      <c r="S48" s="79">
        <f t="shared" si="1"/>
        <v>0.45811731082440926</v>
      </c>
      <c r="T48" s="114">
        <f t="shared" si="2"/>
        <v>2.0999999999999961</v>
      </c>
      <c r="U48" s="60" t="str">
        <f t="shared" si="3"/>
        <v>堺市中区</v>
      </c>
      <c r="V48" s="79">
        <f t="shared" si="15"/>
        <v>0.48425776774415885</v>
      </c>
      <c r="W48" s="79">
        <f t="shared" si="4"/>
        <v>0.51379801855127349</v>
      </c>
      <c r="X48" s="114">
        <f t="shared" si="5"/>
        <v>-3.0000000000000027</v>
      </c>
      <c r="Z48" s="79">
        <f t="shared" si="6"/>
        <v>0.48497070672526693</v>
      </c>
      <c r="AA48" s="79">
        <f t="shared" si="7"/>
        <v>0.47794081748802941</v>
      </c>
      <c r="AB48" s="114">
        <f t="shared" si="8"/>
        <v>0.70000000000000062</v>
      </c>
      <c r="AC48" s="79">
        <f t="shared" si="9"/>
        <v>0.4976983487540011</v>
      </c>
      <c r="AD48" s="79">
        <f t="shared" si="10"/>
        <v>0.52091184672443991</v>
      </c>
      <c r="AE48" s="114">
        <f t="shared" si="11"/>
        <v>-2.300000000000002</v>
      </c>
      <c r="AF48" s="84">
        <v>0</v>
      </c>
    </row>
    <row r="49" spans="2:32" s="62" customFormat="1" ht="13.5" customHeight="1">
      <c r="B49" s="82">
        <v>44</v>
      </c>
      <c r="C49" s="83" t="s">
        <v>18</v>
      </c>
      <c r="D49" s="142">
        <v>0.58904697077501689</v>
      </c>
      <c r="E49" s="143">
        <v>0.46164024701021539</v>
      </c>
      <c r="F49" s="142">
        <v>0.55508817106009811</v>
      </c>
      <c r="G49" s="143">
        <v>0.43586918521026041</v>
      </c>
      <c r="J49" s="136">
        <v>44</v>
      </c>
      <c r="K49" s="83" t="s">
        <v>18</v>
      </c>
      <c r="L49" s="138">
        <v>0.51305460522408142</v>
      </c>
      <c r="M49" s="138">
        <v>0.46116609144681836</v>
      </c>
      <c r="N49" s="138">
        <v>0.52364520058879038</v>
      </c>
      <c r="O49" s="138">
        <v>0.44991883826639018</v>
      </c>
      <c r="Q49" s="60" t="str">
        <f t="shared" si="0"/>
        <v>大阪市</v>
      </c>
      <c r="R49" s="79">
        <f t="shared" si="14"/>
        <v>0.47811262889387307</v>
      </c>
      <c r="S49" s="79">
        <f t="shared" si="1"/>
        <v>0.46822442839230249</v>
      </c>
      <c r="T49" s="114">
        <f t="shared" si="2"/>
        <v>0.99999999999999534</v>
      </c>
      <c r="U49" s="60" t="str">
        <f t="shared" si="3"/>
        <v>堺市</v>
      </c>
      <c r="V49" s="79">
        <f t="shared" si="15"/>
        <v>0.48312467107117169</v>
      </c>
      <c r="W49" s="79">
        <f t="shared" si="4"/>
        <v>0.49329969058813905</v>
      </c>
      <c r="X49" s="114">
        <f t="shared" si="5"/>
        <v>-1.0000000000000009</v>
      </c>
      <c r="Z49" s="79">
        <f t="shared" si="6"/>
        <v>0.48497070672526693</v>
      </c>
      <c r="AA49" s="79">
        <f t="shared" si="7"/>
        <v>0.47794081748802941</v>
      </c>
      <c r="AB49" s="114">
        <f t="shared" si="8"/>
        <v>0.70000000000000062</v>
      </c>
      <c r="AC49" s="79">
        <f t="shared" si="9"/>
        <v>0.4976983487540011</v>
      </c>
      <c r="AD49" s="79">
        <f t="shared" si="10"/>
        <v>0.52091184672443991</v>
      </c>
      <c r="AE49" s="114">
        <f t="shared" si="11"/>
        <v>-2.300000000000002</v>
      </c>
      <c r="AF49" s="84">
        <v>0</v>
      </c>
    </row>
    <row r="50" spans="2:32" s="62" customFormat="1" ht="13.5" customHeight="1">
      <c r="B50" s="82">
        <v>45</v>
      </c>
      <c r="C50" s="83" t="s">
        <v>41</v>
      </c>
      <c r="D50" s="142">
        <v>0.46732755275352078</v>
      </c>
      <c r="E50" s="143">
        <v>0.31694433157253149</v>
      </c>
      <c r="F50" s="142">
        <v>0.48558862040825851</v>
      </c>
      <c r="G50" s="143">
        <v>0.3504269721032468</v>
      </c>
      <c r="J50" s="136">
        <v>45</v>
      </c>
      <c r="K50" s="83" t="s">
        <v>41</v>
      </c>
      <c r="L50" s="138">
        <v>0.42947344344085231</v>
      </c>
      <c r="M50" s="138">
        <v>0.34154929577464788</v>
      </c>
      <c r="N50" s="138">
        <v>0.54169551990244502</v>
      </c>
      <c r="O50" s="138">
        <v>0.43625007323009762</v>
      </c>
      <c r="Q50" s="60" t="str">
        <f t="shared" si="0"/>
        <v>四條畷市</v>
      </c>
      <c r="R50" s="79">
        <f t="shared" si="14"/>
        <v>0.47062108313449236</v>
      </c>
      <c r="S50" s="79">
        <f t="shared" si="1"/>
        <v>0.45307321186189758</v>
      </c>
      <c r="T50" s="114">
        <f t="shared" si="2"/>
        <v>1.799999999999996</v>
      </c>
      <c r="U50" s="60" t="str">
        <f t="shared" si="3"/>
        <v>平野区</v>
      </c>
      <c r="V50" s="79">
        <f t="shared" si="15"/>
        <v>0.48270101791762071</v>
      </c>
      <c r="W50" s="79">
        <f t="shared" si="4"/>
        <v>0.51702120545153019</v>
      </c>
      <c r="X50" s="114">
        <f t="shared" si="5"/>
        <v>-3.400000000000003</v>
      </c>
      <c r="Z50" s="79">
        <f t="shared" si="6"/>
        <v>0.48497070672526693</v>
      </c>
      <c r="AA50" s="79">
        <f t="shared" si="7"/>
        <v>0.47794081748802941</v>
      </c>
      <c r="AB50" s="114">
        <f t="shared" si="8"/>
        <v>0.70000000000000062</v>
      </c>
      <c r="AC50" s="79">
        <f t="shared" si="9"/>
        <v>0.4976983487540011</v>
      </c>
      <c r="AD50" s="79">
        <f t="shared" si="10"/>
        <v>0.52091184672443991</v>
      </c>
      <c r="AE50" s="114">
        <f t="shared" si="11"/>
        <v>-2.300000000000002</v>
      </c>
      <c r="AF50" s="84">
        <v>0</v>
      </c>
    </row>
    <row r="51" spans="2:32" s="62" customFormat="1" ht="13.5" customHeight="1">
      <c r="B51" s="82">
        <v>46</v>
      </c>
      <c r="C51" s="83" t="s">
        <v>21</v>
      </c>
      <c r="D51" s="142">
        <v>0.396027405124112</v>
      </c>
      <c r="E51" s="143">
        <v>0.53072115015195631</v>
      </c>
      <c r="F51" s="142">
        <v>0.43158514384713109</v>
      </c>
      <c r="G51" s="143">
        <v>0.54307823941954847</v>
      </c>
      <c r="J51" s="136">
        <v>46</v>
      </c>
      <c r="K51" s="83" t="s">
        <v>21</v>
      </c>
      <c r="L51" s="138">
        <v>0.46081005083342058</v>
      </c>
      <c r="M51" s="138">
        <v>0.52137875916831022</v>
      </c>
      <c r="N51" s="138">
        <v>0.45882118598546473</v>
      </c>
      <c r="O51" s="138">
        <v>0.56426320215911052</v>
      </c>
      <c r="Q51" s="60" t="str">
        <f t="shared" si="0"/>
        <v>大東市</v>
      </c>
      <c r="R51" s="79">
        <f t="shared" si="14"/>
        <v>0.46759548933490708</v>
      </c>
      <c r="S51" s="79">
        <f t="shared" si="1"/>
        <v>0.47148733383920649</v>
      </c>
      <c r="T51" s="114">
        <f t="shared" si="2"/>
        <v>-0.29999999999999472</v>
      </c>
      <c r="U51" s="60" t="str">
        <f t="shared" si="3"/>
        <v>城東区</v>
      </c>
      <c r="V51" s="79">
        <f t="shared" si="15"/>
        <v>0.48070709221480401</v>
      </c>
      <c r="W51" s="79">
        <f t="shared" si="4"/>
        <v>0.5140561504340313</v>
      </c>
      <c r="X51" s="114">
        <f t="shared" si="5"/>
        <v>-3.3000000000000029</v>
      </c>
      <c r="Z51" s="79">
        <f t="shared" si="6"/>
        <v>0.48497070672526693</v>
      </c>
      <c r="AA51" s="79">
        <f t="shared" si="7"/>
        <v>0.47794081748802941</v>
      </c>
      <c r="AB51" s="114">
        <f t="shared" si="8"/>
        <v>0.70000000000000062</v>
      </c>
      <c r="AC51" s="79">
        <f t="shared" si="9"/>
        <v>0.4976983487540011</v>
      </c>
      <c r="AD51" s="79">
        <f t="shared" si="10"/>
        <v>0.52091184672443991</v>
      </c>
      <c r="AE51" s="114">
        <f t="shared" si="11"/>
        <v>-2.300000000000002</v>
      </c>
      <c r="AF51" s="84">
        <v>0</v>
      </c>
    </row>
    <row r="52" spans="2:32" s="62" customFormat="1" ht="13.5" customHeight="1">
      <c r="B52" s="82">
        <v>47</v>
      </c>
      <c r="C52" s="83" t="s">
        <v>13</v>
      </c>
      <c r="D52" s="142">
        <v>0.5349252167384495</v>
      </c>
      <c r="E52" s="143">
        <v>0.47137359682731733</v>
      </c>
      <c r="F52" s="142">
        <v>0.54625118059247757</v>
      </c>
      <c r="G52" s="143">
        <v>0.4802496929779716</v>
      </c>
      <c r="J52" s="136">
        <v>47</v>
      </c>
      <c r="K52" s="83" t="s">
        <v>13</v>
      </c>
      <c r="L52" s="138">
        <v>0.52894355868762288</v>
      </c>
      <c r="M52" s="138">
        <v>0.54719571814627921</v>
      </c>
      <c r="N52" s="138">
        <v>0.51533291098687317</v>
      </c>
      <c r="O52" s="138">
        <v>0.52473872189413817</v>
      </c>
      <c r="Q52" s="60" t="str">
        <f t="shared" si="0"/>
        <v>泉南市</v>
      </c>
      <c r="R52" s="79">
        <f t="shared" si="14"/>
        <v>0.46642486452245463</v>
      </c>
      <c r="S52" s="79">
        <f t="shared" si="1"/>
        <v>0.4502254276525538</v>
      </c>
      <c r="T52" s="114">
        <f t="shared" si="2"/>
        <v>1.6000000000000014</v>
      </c>
      <c r="U52" s="60" t="str">
        <f t="shared" si="3"/>
        <v>寝屋川市</v>
      </c>
      <c r="V52" s="79">
        <f t="shared" si="15"/>
        <v>0.4802496929779716</v>
      </c>
      <c r="W52" s="79">
        <f t="shared" si="4"/>
        <v>0.52473872189413817</v>
      </c>
      <c r="X52" s="114">
        <f t="shared" si="5"/>
        <v>-4.5000000000000036</v>
      </c>
      <c r="Z52" s="79">
        <f t="shared" si="6"/>
        <v>0.48497070672526693</v>
      </c>
      <c r="AA52" s="79">
        <f t="shared" si="7"/>
        <v>0.47794081748802941</v>
      </c>
      <c r="AB52" s="114">
        <f t="shared" si="8"/>
        <v>0.70000000000000062</v>
      </c>
      <c r="AC52" s="79">
        <f t="shared" si="9"/>
        <v>0.4976983487540011</v>
      </c>
      <c r="AD52" s="79">
        <f t="shared" si="10"/>
        <v>0.52091184672443991</v>
      </c>
      <c r="AE52" s="114">
        <f t="shared" si="11"/>
        <v>-2.300000000000002</v>
      </c>
      <c r="AF52" s="84">
        <v>0</v>
      </c>
    </row>
    <row r="53" spans="2:32" s="62" customFormat="1" ht="13.5" customHeight="1">
      <c r="B53" s="82">
        <v>48</v>
      </c>
      <c r="C53" s="83" t="s">
        <v>22</v>
      </c>
      <c r="D53" s="142">
        <v>0.54475492192729857</v>
      </c>
      <c r="E53" s="143">
        <v>0.45436928045935759</v>
      </c>
      <c r="F53" s="142">
        <v>0.5190052887268537</v>
      </c>
      <c r="G53" s="143">
        <v>0.40795146946698319</v>
      </c>
      <c r="J53" s="136">
        <v>48</v>
      </c>
      <c r="K53" s="83" t="s">
        <v>22</v>
      </c>
      <c r="L53" s="138">
        <v>0.49233035956327914</v>
      </c>
      <c r="M53" s="138">
        <v>0.41655993369999245</v>
      </c>
      <c r="N53" s="138">
        <v>0.54626568675064668</v>
      </c>
      <c r="O53" s="138">
        <v>0.47683710654473932</v>
      </c>
      <c r="Q53" s="60" t="str">
        <f t="shared" si="0"/>
        <v>豊中市</v>
      </c>
      <c r="R53" s="79">
        <f t="shared" si="14"/>
        <v>0.46565013076775391</v>
      </c>
      <c r="S53" s="79">
        <f t="shared" si="1"/>
        <v>0.45951738426939709</v>
      </c>
      <c r="T53" s="114">
        <f t="shared" si="2"/>
        <v>0.60000000000000053</v>
      </c>
      <c r="U53" s="60" t="str">
        <f t="shared" si="3"/>
        <v>堺市東区</v>
      </c>
      <c r="V53" s="79">
        <f t="shared" si="15"/>
        <v>0.47845505123093007</v>
      </c>
      <c r="W53" s="79">
        <f t="shared" si="4"/>
        <v>0.45246201871585101</v>
      </c>
      <c r="X53" s="114">
        <f t="shared" si="5"/>
        <v>2.599999999999997</v>
      </c>
      <c r="Z53" s="79">
        <f t="shared" si="6"/>
        <v>0.48497070672526693</v>
      </c>
      <c r="AA53" s="79">
        <f t="shared" si="7"/>
        <v>0.47794081748802941</v>
      </c>
      <c r="AB53" s="114">
        <f t="shared" si="8"/>
        <v>0.70000000000000062</v>
      </c>
      <c r="AC53" s="79">
        <f t="shared" si="9"/>
        <v>0.4976983487540011</v>
      </c>
      <c r="AD53" s="79">
        <f t="shared" si="10"/>
        <v>0.52091184672443991</v>
      </c>
      <c r="AE53" s="114">
        <f t="shared" si="11"/>
        <v>-2.300000000000002</v>
      </c>
      <c r="AF53" s="84">
        <v>0</v>
      </c>
    </row>
    <row r="54" spans="2:32" s="62" customFormat="1" ht="13.5" customHeight="1">
      <c r="B54" s="82">
        <v>49</v>
      </c>
      <c r="C54" s="83" t="s">
        <v>23</v>
      </c>
      <c r="D54" s="142">
        <v>0.28515373002278149</v>
      </c>
      <c r="E54" s="143">
        <v>0.30175601245378197</v>
      </c>
      <c r="F54" s="142">
        <v>0.28699971763685939</v>
      </c>
      <c r="G54" s="143">
        <v>0.32928250648296725</v>
      </c>
      <c r="J54" s="136">
        <v>49</v>
      </c>
      <c r="K54" s="83" t="s">
        <v>23</v>
      </c>
      <c r="L54" s="138">
        <v>0.29126273413544346</v>
      </c>
      <c r="M54" s="138">
        <v>0.33009109155473215</v>
      </c>
      <c r="N54" s="138">
        <v>0.32337425826405769</v>
      </c>
      <c r="O54" s="138">
        <v>0.31813587683070732</v>
      </c>
      <c r="Q54" s="60" t="str">
        <f t="shared" si="0"/>
        <v>堺市美原区</v>
      </c>
      <c r="R54" s="79">
        <f t="shared" si="14"/>
        <v>0.46010146267101304</v>
      </c>
      <c r="S54" s="79">
        <f t="shared" si="1"/>
        <v>0.39221975771702783</v>
      </c>
      <c r="T54" s="114">
        <f t="shared" si="2"/>
        <v>6.8000000000000007</v>
      </c>
      <c r="U54" s="60" t="str">
        <f t="shared" si="3"/>
        <v>羽曳野市</v>
      </c>
      <c r="V54" s="79">
        <f t="shared" si="15"/>
        <v>0.47192989786999118</v>
      </c>
      <c r="W54" s="79">
        <f t="shared" si="4"/>
        <v>0.53211309071763524</v>
      </c>
      <c r="X54" s="114">
        <f t="shared" si="5"/>
        <v>-6.0000000000000053</v>
      </c>
      <c r="Z54" s="79">
        <f t="shared" si="6"/>
        <v>0.48497070672526693</v>
      </c>
      <c r="AA54" s="79">
        <f t="shared" si="7"/>
        <v>0.47794081748802941</v>
      </c>
      <c r="AB54" s="114">
        <f t="shared" si="8"/>
        <v>0.70000000000000062</v>
      </c>
      <c r="AC54" s="79">
        <f t="shared" si="9"/>
        <v>0.4976983487540011</v>
      </c>
      <c r="AD54" s="79">
        <f t="shared" si="10"/>
        <v>0.52091184672443991</v>
      </c>
      <c r="AE54" s="114">
        <f t="shared" si="11"/>
        <v>-2.300000000000002</v>
      </c>
      <c r="AF54" s="84">
        <v>0</v>
      </c>
    </row>
    <row r="55" spans="2:32" s="62" customFormat="1" ht="13.5" customHeight="1">
      <c r="B55" s="82">
        <v>50</v>
      </c>
      <c r="C55" s="83" t="s">
        <v>14</v>
      </c>
      <c r="D55" s="144">
        <v>0.45105285749636642</v>
      </c>
      <c r="E55" s="145">
        <v>0.56273712454779035</v>
      </c>
      <c r="F55" s="144">
        <v>0.46759548933490708</v>
      </c>
      <c r="G55" s="145">
        <v>0.53857139667266385</v>
      </c>
      <c r="J55" s="136">
        <v>50</v>
      </c>
      <c r="K55" s="83" t="s">
        <v>14</v>
      </c>
      <c r="L55" s="138">
        <v>0.4429290127652209</v>
      </c>
      <c r="M55" s="138">
        <v>0.54517171438876166</v>
      </c>
      <c r="N55" s="138">
        <v>0.47148733383920649</v>
      </c>
      <c r="O55" s="138">
        <v>0.54464208403943448</v>
      </c>
      <c r="Q55" s="60" t="str">
        <f t="shared" si="0"/>
        <v>城東区</v>
      </c>
      <c r="R55" s="79">
        <f t="shared" si="14"/>
        <v>0.43895248760573091</v>
      </c>
      <c r="S55" s="79">
        <f t="shared" si="1"/>
        <v>0.42732863538917687</v>
      </c>
      <c r="T55" s="114">
        <f t="shared" si="2"/>
        <v>1.2000000000000011</v>
      </c>
      <c r="U55" s="60" t="str">
        <f t="shared" si="3"/>
        <v>岬町</v>
      </c>
      <c r="V55" s="79">
        <f t="shared" si="15"/>
        <v>0.46312504399652726</v>
      </c>
      <c r="W55" s="79">
        <f t="shared" si="4"/>
        <v>0.56951155029425471</v>
      </c>
      <c r="X55" s="114">
        <f t="shared" si="5"/>
        <v>-10.699999999999992</v>
      </c>
      <c r="Z55" s="79">
        <f t="shared" si="6"/>
        <v>0.48497070672526693</v>
      </c>
      <c r="AA55" s="79">
        <f t="shared" si="7"/>
        <v>0.47794081748802941</v>
      </c>
      <c r="AB55" s="114">
        <f t="shared" si="8"/>
        <v>0.70000000000000062</v>
      </c>
      <c r="AC55" s="79">
        <f t="shared" si="9"/>
        <v>0.4976983487540011</v>
      </c>
      <c r="AD55" s="79">
        <f t="shared" si="10"/>
        <v>0.52091184672443991</v>
      </c>
      <c r="AE55" s="114">
        <f t="shared" si="11"/>
        <v>-2.300000000000002</v>
      </c>
      <c r="AF55" s="84">
        <v>0</v>
      </c>
    </row>
    <row r="56" spans="2:32" s="62" customFormat="1" ht="13.5" customHeight="1">
      <c r="B56" s="82">
        <v>51</v>
      </c>
      <c r="C56" s="83" t="s">
        <v>42</v>
      </c>
      <c r="D56" s="146">
        <v>0.38783243774019238</v>
      </c>
      <c r="E56" s="147">
        <v>0.46238532110091746</v>
      </c>
      <c r="F56" s="146">
        <v>0.40457550695876071</v>
      </c>
      <c r="G56" s="147">
        <v>0.45140952520497568</v>
      </c>
      <c r="J56" s="136">
        <v>51</v>
      </c>
      <c r="K56" s="83" t="s">
        <v>42</v>
      </c>
      <c r="L56" s="138">
        <v>0.39507956134094108</v>
      </c>
      <c r="M56" s="138">
        <v>0.48317313206854623</v>
      </c>
      <c r="N56" s="138">
        <v>0.44133507995249366</v>
      </c>
      <c r="O56" s="138">
        <v>0.44269451662161302</v>
      </c>
      <c r="Q56" s="60" t="str">
        <f t="shared" si="0"/>
        <v>高槻市</v>
      </c>
      <c r="R56" s="79">
        <f t="shared" si="14"/>
        <v>0.43791905999748154</v>
      </c>
      <c r="S56" s="79">
        <f t="shared" si="1"/>
        <v>0.40856270896975394</v>
      </c>
      <c r="T56" s="114">
        <f t="shared" si="2"/>
        <v>2.9000000000000026</v>
      </c>
      <c r="U56" s="60" t="str">
        <f t="shared" si="3"/>
        <v>住吉区</v>
      </c>
      <c r="V56" s="79">
        <f t="shared" si="15"/>
        <v>0.46201186309624775</v>
      </c>
      <c r="W56" s="79">
        <f t="shared" si="4"/>
        <v>0.48162472020327746</v>
      </c>
      <c r="X56" s="114">
        <f t="shared" si="5"/>
        <v>-1.9999999999999962</v>
      </c>
      <c r="Z56" s="79">
        <f t="shared" si="6"/>
        <v>0.48497070672526693</v>
      </c>
      <c r="AA56" s="79">
        <f t="shared" si="7"/>
        <v>0.47794081748802941</v>
      </c>
      <c r="AB56" s="114">
        <f t="shared" si="8"/>
        <v>0.70000000000000062</v>
      </c>
      <c r="AC56" s="79">
        <f t="shared" si="9"/>
        <v>0.4976983487540011</v>
      </c>
      <c r="AD56" s="79">
        <f t="shared" si="10"/>
        <v>0.52091184672443991</v>
      </c>
      <c r="AE56" s="114">
        <f t="shared" si="11"/>
        <v>-2.300000000000002</v>
      </c>
      <c r="AF56" s="84">
        <v>0</v>
      </c>
    </row>
    <row r="57" spans="2:32" s="62" customFormat="1" ht="13.5" customHeight="1">
      <c r="B57" s="82">
        <v>52</v>
      </c>
      <c r="C57" s="83" t="s">
        <v>4</v>
      </c>
      <c r="D57" s="142">
        <v>0.44692010437758839</v>
      </c>
      <c r="E57" s="143">
        <v>0.52104868913857683</v>
      </c>
      <c r="F57" s="142">
        <v>0.42387710501516379</v>
      </c>
      <c r="G57" s="143">
        <v>0.49650211149181178</v>
      </c>
      <c r="J57" s="136">
        <v>52</v>
      </c>
      <c r="K57" s="83" t="s">
        <v>4</v>
      </c>
      <c r="L57" s="138">
        <v>0.43608876382832346</v>
      </c>
      <c r="M57" s="138">
        <v>0.51530877267622777</v>
      </c>
      <c r="N57" s="138">
        <v>0.41745982835225476</v>
      </c>
      <c r="O57" s="138">
        <v>0.49740019158855103</v>
      </c>
      <c r="Q57" s="60" t="str">
        <f t="shared" si="0"/>
        <v>東住吉区</v>
      </c>
      <c r="R57" s="79">
        <f t="shared" si="14"/>
        <v>0.43766862489326441</v>
      </c>
      <c r="S57" s="79">
        <f t="shared" si="1"/>
        <v>0.41149460122231379</v>
      </c>
      <c r="T57" s="114">
        <f t="shared" si="2"/>
        <v>2.7000000000000024</v>
      </c>
      <c r="U57" s="60" t="str">
        <f t="shared" si="3"/>
        <v>東成区</v>
      </c>
      <c r="V57" s="79">
        <f t="shared" si="15"/>
        <v>0.45690260573504377</v>
      </c>
      <c r="W57" s="79">
        <f t="shared" si="4"/>
        <v>0.50089557484336078</v>
      </c>
      <c r="X57" s="114">
        <f t="shared" si="5"/>
        <v>-4.3999999999999986</v>
      </c>
      <c r="Z57" s="79">
        <f t="shared" si="6"/>
        <v>0.48497070672526693</v>
      </c>
      <c r="AA57" s="79">
        <f t="shared" si="7"/>
        <v>0.47794081748802941</v>
      </c>
      <c r="AB57" s="114">
        <f t="shared" si="8"/>
        <v>0.70000000000000062</v>
      </c>
      <c r="AC57" s="79">
        <f t="shared" si="9"/>
        <v>0.4976983487540011</v>
      </c>
      <c r="AD57" s="79">
        <f t="shared" si="10"/>
        <v>0.52091184672443991</v>
      </c>
      <c r="AE57" s="114">
        <f t="shared" si="11"/>
        <v>-2.300000000000002</v>
      </c>
      <c r="AF57" s="84">
        <v>0</v>
      </c>
    </row>
    <row r="58" spans="2:32" s="62" customFormat="1" ht="13.5" customHeight="1">
      <c r="B58" s="82">
        <v>53</v>
      </c>
      <c r="C58" s="83" t="s">
        <v>19</v>
      </c>
      <c r="D58" s="142">
        <v>0.28864014685577033</v>
      </c>
      <c r="E58" s="143">
        <v>0.33530976759185294</v>
      </c>
      <c r="F58" s="142">
        <v>0.32051337065898788</v>
      </c>
      <c r="G58" s="143">
        <v>0.38413619583250608</v>
      </c>
      <c r="J58" s="136">
        <v>53</v>
      </c>
      <c r="K58" s="83" t="s">
        <v>19</v>
      </c>
      <c r="L58" s="138">
        <v>0.30893208864255556</v>
      </c>
      <c r="M58" s="138">
        <v>0.32306166812859921</v>
      </c>
      <c r="N58" s="138">
        <v>0.34392930560590596</v>
      </c>
      <c r="O58" s="138">
        <v>0.37846714156776939</v>
      </c>
      <c r="Q58" s="60" t="str">
        <f t="shared" si="0"/>
        <v>藤井寺市</v>
      </c>
      <c r="R58" s="79">
        <f t="shared" si="14"/>
        <v>0.43674760419765013</v>
      </c>
      <c r="S58" s="79">
        <f t="shared" si="1"/>
        <v>0.36610474298633677</v>
      </c>
      <c r="T58" s="114">
        <f t="shared" si="2"/>
        <v>7.1000000000000005</v>
      </c>
      <c r="U58" s="60" t="str">
        <f t="shared" si="3"/>
        <v>高槻市</v>
      </c>
      <c r="V58" s="79">
        <f t="shared" si="15"/>
        <v>0.45594154894812439</v>
      </c>
      <c r="W58" s="79">
        <f t="shared" si="4"/>
        <v>0.48140636285692795</v>
      </c>
      <c r="X58" s="114">
        <f t="shared" si="5"/>
        <v>-2.4999999999999964</v>
      </c>
      <c r="Z58" s="79">
        <f t="shared" si="6"/>
        <v>0.48497070672526693</v>
      </c>
      <c r="AA58" s="79">
        <f t="shared" si="7"/>
        <v>0.47794081748802941</v>
      </c>
      <c r="AB58" s="114">
        <f t="shared" si="8"/>
        <v>0.70000000000000062</v>
      </c>
      <c r="AC58" s="79">
        <f t="shared" si="9"/>
        <v>0.4976983487540011</v>
      </c>
      <c r="AD58" s="79">
        <f t="shared" si="10"/>
        <v>0.52091184672443991</v>
      </c>
      <c r="AE58" s="114">
        <f t="shared" si="11"/>
        <v>-2.300000000000002</v>
      </c>
      <c r="AF58" s="84">
        <v>0</v>
      </c>
    </row>
    <row r="59" spans="2:32" s="62" customFormat="1" ht="13.5" customHeight="1">
      <c r="B59" s="82">
        <v>54</v>
      </c>
      <c r="C59" s="83" t="s">
        <v>24</v>
      </c>
      <c r="D59" s="144">
        <v>0.4392826925024238</v>
      </c>
      <c r="E59" s="145">
        <v>0.45973465594038715</v>
      </c>
      <c r="F59" s="144">
        <v>0.41428711977776062</v>
      </c>
      <c r="G59" s="145">
        <v>0.47192989786999118</v>
      </c>
      <c r="J59" s="136">
        <v>54</v>
      </c>
      <c r="K59" s="83" t="s">
        <v>24</v>
      </c>
      <c r="L59" s="138">
        <v>0.4273127157606707</v>
      </c>
      <c r="M59" s="138">
        <v>0.54302216937059378</v>
      </c>
      <c r="N59" s="138">
        <v>0.40452528151611383</v>
      </c>
      <c r="O59" s="138">
        <v>0.53211309071763524</v>
      </c>
      <c r="Q59" s="60" t="str">
        <f t="shared" si="0"/>
        <v>鶴見区</v>
      </c>
      <c r="R59" s="79">
        <f t="shared" si="14"/>
        <v>0.43450057530984371</v>
      </c>
      <c r="S59" s="79">
        <f t="shared" si="1"/>
        <v>0.4320760345108694</v>
      </c>
      <c r="T59" s="114">
        <f t="shared" si="2"/>
        <v>0.30000000000000027</v>
      </c>
      <c r="U59" s="60" t="str">
        <f t="shared" si="3"/>
        <v>枚方市</v>
      </c>
      <c r="V59" s="79">
        <f t="shared" si="15"/>
        <v>0.45459117535191462</v>
      </c>
      <c r="W59" s="79">
        <f t="shared" si="4"/>
        <v>0.46470068571642931</v>
      </c>
      <c r="X59" s="114">
        <f t="shared" si="5"/>
        <v>-1.0000000000000009</v>
      </c>
      <c r="Z59" s="79">
        <f t="shared" si="6"/>
        <v>0.48497070672526693</v>
      </c>
      <c r="AA59" s="79">
        <f t="shared" si="7"/>
        <v>0.47794081748802941</v>
      </c>
      <c r="AB59" s="114">
        <f t="shared" si="8"/>
        <v>0.70000000000000062</v>
      </c>
      <c r="AC59" s="79">
        <f t="shared" si="9"/>
        <v>0.4976983487540011</v>
      </c>
      <c r="AD59" s="79">
        <f t="shared" si="10"/>
        <v>0.52091184672443991</v>
      </c>
      <c r="AE59" s="114">
        <f t="shared" si="11"/>
        <v>-2.300000000000002</v>
      </c>
      <c r="AF59" s="84">
        <v>0</v>
      </c>
    </row>
    <row r="60" spans="2:32" s="62" customFormat="1" ht="13.5" customHeight="1">
      <c r="B60" s="82">
        <v>55</v>
      </c>
      <c r="C60" s="83" t="s">
        <v>15</v>
      </c>
      <c r="D60" s="144">
        <v>0.41177747283668653</v>
      </c>
      <c r="E60" s="145">
        <v>0.62253886010362691</v>
      </c>
      <c r="F60" s="144">
        <v>0.38975522796823153</v>
      </c>
      <c r="G60" s="145">
        <v>0.65898460691910599</v>
      </c>
      <c r="J60" s="136">
        <v>55</v>
      </c>
      <c r="K60" s="83" t="s">
        <v>15</v>
      </c>
      <c r="L60" s="138">
        <v>0.36358352871900673</v>
      </c>
      <c r="M60" s="138">
        <v>0.69596031183557761</v>
      </c>
      <c r="N60" s="138">
        <v>0.40800002385059275</v>
      </c>
      <c r="O60" s="138">
        <v>0.69940728711321309</v>
      </c>
      <c r="Q60" s="60" t="str">
        <f t="shared" si="0"/>
        <v>富田林市</v>
      </c>
      <c r="R60" s="79">
        <f t="shared" si="14"/>
        <v>0.43158514384713109</v>
      </c>
      <c r="S60" s="79">
        <f t="shared" si="1"/>
        <v>0.45882118598546473</v>
      </c>
      <c r="T60" s="114">
        <f t="shared" si="2"/>
        <v>-2.7000000000000024</v>
      </c>
      <c r="U60" s="60" t="str">
        <f t="shared" si="3"/>
        <v>和泉市</v>
      </c>
      <c r="V60" s="79">
        <f t="shared" si="15"/>
        <v>0.45140952520497568</v>
      </c>
      <c r="W60" s="79">
        <f t="shared" si="4"/>
        <v>0.44269451662161302</v>
      </c>
      <c r="X60" s="114">
        <f t="shared" si="5"/>
        <v>0.80000000000000071</v>
      </c>
      <c r="Z60" s="79">
        <f t="shared" si="6"/>
        <v>0.48497070672526693</v>
      </c>
      <c r="AA60" s="79">
        <f t="shared" si="7"/>
        <v>0.47794081748802941</v>
      </c>
      <c r="AB60" s="114">
        <f t="shared" si="8"/>
        <v>0.70000000000000062</v>
      </c>
      <c r="AC60" s="79">
        <f t="shared" si="9"/>
        <v>0.4976983487540011</v>
      </c>
      <c r="AD60" s="79">
        <f t="shared" si="10"/>
        <v>0.52091184672443991</v>
      </c>
      <c r="AE60" s="114">
        <f t="shared" si="11"/>
        <v>-2.300000000000002</v>
      </c>
      <c r="AF60" s="84">
        <v>0</v>
      </c>
    </row>
    <row r="61" spans="2:32" s="62" customFormat="1" ht="13.5" customHeight="1">
      <c r="B61" s="82">
        <v>56</v>
      </c>
      <c r="C61" s="83" t="s">
        <v>9</v>
      </c>
      <c r="D61" s="142">
        <v>0.40340816729366957</v>
      </c>
      <c r="E61" s="143">
        <v>0.52084952084952085</v>
      </c>
      <c r="F61" s="142">
        <v>0.51063286358509186</v>
      </c>
      <c r="G61" s="143">
        <v>0.55210969164754486</v>
      </c>
      <c r="J61" s="136">
        <v>56</v>
      </c>
      <c r="K61" s="83" t="s">
        <v>9</v>
      </c>
      <c r="L61" s="138">
        <v>0.48322866032618084</v>
      </c>
      <c r="M61" s="138">
        <v>0.52769566893715458</v>
      </c>
      <c r="N61" s="138">
        <v>0.53319250211491687</v>
      </c>
      <c r="O61" s="138">
        <v>0.53698087874438627</v>
      </c>
      <c r="Q61" s="60" t="str">
        <f t="shared" si="0"/>
        <v>熊取町</v>
      </c>
      <c r="R61" s="79">
        <f t="shared" si="14"/>
        <v>0.42882970156598377</v>
      </c>
      <c r="S61" s="79">
        <f t="shared" si="1"/>
        <v>0.54517396001517904</v>
      </c>
      <c r="T61" s="114">
        <f t="shared" si="2"/>
        <v>-11.600000000000005</v>
      </c>
      <c r="U61" s="60" t="str">
        <f t="shared" si="3"/>
        <v>福島区</v>
      </c>
      <c r="V61" s="79">
        <f t="shared" si="15"/>
        <v>0.43941880768173891</v>
      </c>
      <c r="W61" s="79">
        <f t="shared" si="4"/>
        <v>0.51535474761736677</v>
      </c>
      <c r="X61" s="114">
        <f t="shared" si="5"/>
        <v>-7.6000000000000014</v>
      </c>
      <c r="Z61" s="79">
        <f t="shared" si="6"/>
        <v>0.48497070672526693</v>
      </c>
      <c r="AA61" s="79">
        <f t="shared" si="7"/>
        <v>0.47794081748802941</v>
      </c>
      <c r="AB61" s="114">
        <f t="shared" si="8"/>
        <v>0.70000000000000062</v>
      </c>
      <c r="AC61" s="79">
        <f t="shared" si="9"/>
        <v>0.4976983487540011</v>
      </c>
      <c r="AD61" s="79">
        <f t="shared" si="10"/>
        <v>0.52091184672443991</v>
      </c>
      <c r="AE61" s="114">
        <f t="shared" si="11"/>
        <v>-2.300000000000002</v>
      </c>
      <c r="AF61" s="84">
        <v>0</v>
      </c>
    </row>
    <row r="62" spans="2:32" s="62" customFormat="1" ht="13.5" customHeight="1">
      <c r="B62" s="82">
        <v>57</v>
      </c>
      <c r="C62" s="83" t="s">
        <v>43</v>
      </c>
      <c r="D62" s="144">
        <v>0.51132719638073465</v>
      </c>
      <c r="E62" s="145">
        <v>0.37891807904593161</v>
      </c>
      <c r="F62" s="144">
        <v>0.49692500896286879</v>
      </c>
      <c r="G62" s="145">
        <v>0.41339700514452848</v>
      </c>
      <c r="J62" s="136">
        <v>57</v>
      </c>
      <c r="K62" s="83" t="s">
        <v>43</v>
      </c>
      <c r="L62" s="138">
        <v>0.62656183364395812</v>
      </c>
      <c r="M62" s="138">
        <v>0.51754779642760984</v>
      </c>
      <c r="N62" s="138">
        <v>0.48613011540511319</v>
      </c>
      <c r="O62" s="138">
        <v>0.49318986917009627</v>
      </c>
      <c r="Q62" s="60" t="str">
        <f t="shared" si="0"/>
        <v>堺市中区</v>
      </c>
      <c r="R62" s="79">
        <f t="shared" si="14"/>
        <v>0.42813210640844773</v>
      </c>
      <c r="S62" s="79">
        <f t="shared" si="1"/>
        <v>0.50422753309914103</v>
      </c>
      <c r="T62" s="114">
        <f t="shared" si="2"/>
        <v>-7.6000000000000014</v>
      </c>
      <c r="U62" s="60" t="str">
        <f t="shared" si="3"/>
        <v>中央区</v>
      </c>
      <c r="V62" s="79">
        <f t="shared" si="15"/>
        <v>0.43741851915962687</v>
      </c>
      <c r="W62" s="79">
        <f t="shared" si="4"/>
        <v>0.5014559592649066</v>
      </c>
      <c r="X62" s="114">
        <f t="shared" si="5"/>
        <v>-6.4</v>
      </c>
      <c r="Z62" s="79">
        <f t="shared" si="6"/>
        <v>0.48497070672526693</v>
      </c>
      <c r="AA62" s="79">
        <f t="shared" si="7"/>
        <v>0.47794081748802941</v>
      </c>
      <c r="AB62" s="114">
        <f t="shared" si="8"/>
        <v>0.70000000000000062</v>
      </c>
      <c r="AC62" s="79">
        <f t="shared" si="9"/>
        <v>0.4976983487540011</v>
      </c>
      <c r="AD62" s="79">
        <f t="shared" si="10"/>
        <v>0.52091184672443991</v>
      </c>
      <c r="AE62" s="114">
        <f t="shared" si="11"/>
        <v>-2.300000000000002</v>
      </c>
      <c r="AF62" s="84">
        <v>0</v>
      </c>
    </row>
    <row r="63" spans="2:32" s="62" customFormat="1" ht="13.5" customHeight="1">
      <c r="B63" s="82">
        <v>58</v>
      </c>
      <c r="C63" s="83" t="s">
        <v>25</v>
      </c>
      <c r="D63" s="146">
        <v>0.59949628107427611</v>
      </c>
      <c r="E63" s="147">
        <v>0.5094736842105263</v>
      </c>
      <c r="F63" s="146">
        <v>0.43674760419765013</v>
      </c>
      <c r="G63" s="147">
        <v>0.5482957013033265</v>
      </c>
      <c r="J63" s="136">
        <v>58</v>
      </c>
      <c r="K63" s="83" t="s">
        <v>25</v>
      </c>
      <c r="L63" s="138">
        <v>0.35320572985276738</v>
      </c>
      <c r="M63" s="138">
        <v>0.50502750327317036</v>
      </c>
      <c r="N63" s="138">
        <v>0.36610474298633677</v>
      </c>
      <c r="O63" s="138">
        <v>0.49014593232980425</v>
      </c>
      <c r="Q63" s="60" t="str">
        <f t="shared" si="0"/>
        <v>大阪狭山市</v>
      </c>
      <c r="R63" s="79">
        <f t="shared" si="14"/>
        <v>0.4277835011746004</v>
      </c>
      <c r="S63" s="79">
        <f t="shared" si="1"/>
        <v>0.42881718955926007</v>
      </c>
      <c r="T63" s="114">
        <f t="shared" si="2"/>
        <v>-0.10000000000000009</v>
      </c>
      <c r="U63" s="60" t="str">
        <f t="shared" si="3"/>
        <v>都島区</v>
      </c>
      <c r="V63" s="79">
        <f t="shared" si="15"/>
        <v>0.43702564110736752</v>
      </c>
      <c r="W63" s="79">
        <f t="shared" si="4"/>
        <v>0.45744360369332115</v>
      </c>
      <c r="X63" s="114">
        <f t="shared" si="5"/>
        <v>-2.0000000000000018</v>
      </c>
      <c r="Z63" s="79">
        <f t="shared" si="6"/>
        <v>0.48497070672526693</v>
      </c>
      <c r="AA63" s="79">
        <f t="shared" si="7"/>
        <v>0.47794081748802941</v>
      </c>
      <c r="AB63" s="114">
        <f t="shared" si="8"/>
        <v>0.70000000000000062</v>
      </c>
      <c r="AC63" s="79">
        <f t="shared" si="9"/>
        <v>0.4976983487540011</v>
      </c>
      <c r="AD63" s="79">
        <f t="shared" si="10"/>
        <v>0.52091184672443991</v>
      </c>
      <c r="AE63" s="114">
        <f t="shared" si="11"/>
        <v>-2.300000000000002</v>
      </c>
      <c r="AF63" s="84">
        <v>0</v>
      </c>
    </row>
    <row r="64" spans="2:32" s="62" customFormat="1" ht="13.5" customHeight="1">
      <c r="B64" s="82">
        <v>59</v>
      </c>
      <c r="C64" s="83" t="s">
        <v>20</v>
      </c>
      <c r="D64" s="142">
        <v>0.53344506452901896</v>
      </c>
      <c r="E64" s="143">
        <v>0.48983721925461471</v>
      </c>
      <c r="F64" s="142">
        <v>0.53354830901673567</v>
      </c>
      <c r="G64" s="143">
        <v>0.49799059584010574</v>
      </c>
      <c r="J64" s="136">
        <v>59</v>
      </c>
      <c r="K64" s="83" t="s">
        <v>20</v>
      </c>
      <c r="L64" s="138">
        <v>0.50766127459724197</v>
      </c>
      <c r="M64" s="138">
        <v>0.50988437044898083</v>
      </c>
      <c r="N64" s="138">
        <v>0.50918870898509638</v>
      </c>
      <c r="O64" s="138">
        <v>0.53920335532525354</v>
      </c>
      <c r="Q64" s="60" t="str">
        <f t="shared" si="0"/>
        <v>箕面市</v>
      </c>
      <c r="R64" s="79">
        <f t="shared" si="14"/>
        <v>0.42387710501516379</v>
      </c>
      <c r="S64" s="79">
        <f t="shared" si="1"/>
        <v>0.41745982835225476</v>
      </c>
      <c r="T64" s="114">
        <f t="shared" si="2"/>
        <v>0.70000000000000062</v>
      </c>
      <c r="U64" s="60" t="str">
        <f t="shared" si="3"/>
        <v>堺市北区</v>
      </c>
      <c r="V64" s="79">
        <f t="shared" si="15"/>
        <v>0.43615035334059554</v>
      </c>
      <c r="W64" s="79">
        <f t="shared" si="4"/>
        <v>0.42723390221546259</v>
      </c>
      <c r="X64" s="114">
        <f t="shared" si="5"/>
        <v>0.9000000000000008</v>
      </c>
      <c r="Z64" s="79">
        <f t="shared" si="6"/>
        <v>0.48497070672526693</v>
      </c>
      <c r="AA64" s="79">
        <f t="shared" si="7"/>
        <v>0.47794081748802941</v>
      </c>
      <c r="AB64" s="114">
        <f t="shared" si="8"/>
        <v>0.70000000000000062</v>
      </c>
      <c r="AC64" s="79">
        <f t="shared" si="9"/>
        <v>0.4976983487540011</v>
      </c>
      <c r="AD64" s="79">
        <f t="shared" si="10"/>
        <v>0.52091184672443991</v>
      </c>
      <c r="AE64" s="114">
        <f t="shared" si="11"/>
        <v>-2.300000000000002</v>
      </c>
      <c r="AF64" s="84">
        <v>0</v>
      </c>
    </row>
    <row r="65" spans="2:32" s="62" customFormat="1" ht="13.5" customHeight="1">
      <c r="B65" s="82">
        <v>60</v>
      </c>
      <c r="C65" s="83" t="s">
        <v>44</v>
      </c>
      <c r="D65" s="142">
        <v>0.42301576389969286</v>
      </c>
      <c r="E65" s="143">
        <v>0.51455696202531642</v>
      </c>
      <c r="F65" s="142">
        <v>0.46642486452245463</v>
      </c>
      <c r="G65" s="143">
        <v>0.48705453315270369</v>
      </c>
      <c r="J65" s="136">
        <v>60</v>
      </c>
      <c r="K65" s="83" t="s">
        <v>44</v>
      </c>
      <c r="L65" s="138">
        <v>0.45383223171199311</v>
      </c>
      <c r="M65" s="138">
        <v>0.46403978576893651</v>
      </c>
      <c r="N65" s="138">
        <v>0.4502254276525538</v>
      </c>
      <c r="O65" s="138">
        <v>0.49564684876423026</v>
      </c>
      <c r="Q65" s="60" t="str">
        <f t="shared" si="0"/>
        <v>羽曳野市</v>
      </c>
      <c r="R65" s="79">
        <f t="shared" si="14"/>
        <v>0.41428711977776062</v>
      </c>
      <c r="S65" s="79">
        <f t="shared" si="1"/>
        <v>0.40452528151611383</v>
      </c>
      <c r="T65" s="114">
        <f t="shared" si="2"/>
        <v>0.89999999999999525</v>
      </c>
      <c r="U65" s="60" t="str">
        <f t="shared" si="3"/>
        <v>八尾市</v>
      </c>
      <c r="V65" s="79">
        <f t="shared" si="15"/>
        <v>0.43586918521026041</v>
      </c>
      <c r="W65" s="79">
        <f t="shared" si="4"/>
        <v>0.44991883826639018</v>
      </c>
      <c r="X65" s="114">
        <f t="shared" si="5"/>
        <v>-1.4000000000000012</v>
      </c>
      <c r="Z65" s="79">
        <f t="shared" si="6"/>
        <v>0.48497070672526693</v>
      </c>
      <c r="AA65" s="79">
        <f t="shared" si="7"/>
        <v>0.47794081748802941</v>
      </c>
      <c r="AB65" s="114">
        <f t="shared" si="8"/>
        <v>0.70000000000000062</v>
      </c>
      <c r="AC65" s="79">
        <f t="shared" si="9"/>
        <v>0.4976983487540011</v>
      </c>
      <c r="AD65" s="79">
        <f t="shared" si="10"/>
        <v>0.52091184672443991</v>
      </c>
      <c r="AE65" s="114">
        <f t="shared" si="11"/>
        <v>-2.300000000000002</v>
      </c>
      <c r="AF65" s="84">
        <v>0</v>
      </c>
    </row>
    <row r="66" spans="2:32" s="62" customFormat="1" ht="13.5" customHeight="1">
      <c r="B66" s="82">
        <v>61</v>
      </c>
      <c r="C66" s="83" t="s">
        <v>16</v>
      </c>
      <c r="D66" s="144">
        <v>0.42758577647407597</v>
      </c>
      <c r="E66" s="145">
        <v>0.58324924318869831</v>
      </c>
      <c r="F66" s="144">
        <v>0.47062108313449236</v>
      </c>
      <c r="G66" s="145">
        <v>0.54736928914869076</v>
      </c>
      <c r="J66" s="136">
        <v>61</v>
      </c>
      <c r="K66" s="83" t="s">
        <v>16</v>
      </c>
      <c r="L66" s="138">
        <v>0.42084117663585535</v>
      </c>
      <c r="M66" s="138">
        <v>0.45701096364685517</v>
      </c>
      <c r="N66" s="138">
        <v>0.45307321186189758</v>
      </c>
      <c r="O66" s="138">
        <v>0.51908037772713833</v>
      </c>
      <c r="Q66" s="60" t="str">
        <f t="shared" si="0"/>
        <v>枚方市</v>
      </c>
      <c r="R66" s="79">
        <f t="shared" si="14"/>
        <v>0.41188494383610791</v>
      </c>
      <c r="S66" s="79">
        <f t="shared" si="1"/>
        <v>0.38906295716822442</v>
      </c>
      <c r="T66" s="114">
        <f t="shared" si="2"/>
        <v>2.2999999999999963</v>
      </c>
      <c r="U66" s="60" t="str">
        <f t="shared" si="3"/>
        <v>旭区</v>
      </c>
      <c r="V66" s="79">
        <f t="shared" si="15"/>
        <v>0.43291738811013841</v>
      </c>
      <c r="W66" s="79">
        <f t="shared" si="4"/>
        <v>0.4294683858134461</v>
      </c>
      <c r="X66" s="114">
        <f t="shared" si="5"/>
        <v>0.40000000000000036</v>
      </c>
      <c r="Z66" s="79">
        <f t="shared" si="6"/>
        <v>0.48497070672526693</v>
      </c>
      <c r="AA66" s="79">
        <f t="shared" si="7"/>
        <v>0.47794081748802941</v>
      </c>
      <c r="AB66" s="114">
        <f t="shared" si="8"/>
        <v>0.70000000000000062</v>
      </c>
      <c r="AC66" s="79">
        <f t="shared" si="9"/>
        <v>0.4976983487540011</v>
      </c>
      <c r="AD66" s="79">
        <f t="shared" si="10"/>
        <v>0.52091184672443991</v>
      </c>
      <c r="AE66" s="114">
        <f t="shared" si="11"/>
        <v>-2.300000000000002</v>
      </c>
      <c r="AF66" s="84">
        <v>0</v>
      </c>
    </row>
    <row r="67" spans="2:32" s="62" customFormat="1" ht="13.5" customHeight="1">
      <c r="B67" s="82">
        <v>62</v>
      </c>
      <c r="C67" s="83" t="s">
        <v>17</v>
      </c>
      <c r="D67" s="144">
        <v>0.44374383510233778</v>
      </c>
      <c r="E67" s="145">
        <v>0.30855687097257606</v>
      </c>
      <c r="F67" s="144">
        <v>0.49870222023164157</v>
      </c>
      <c r="G67" s="145">
        <v>0.31250310343115351</v>
      </c>
      <c r="J67" s="136">
        <v>62</v>
      </c>
      <c r="K67" s="83" t="s">
        <v>17</v>
      </c>
      <c r="L67" s="138">
        <v>0.4675076722793608</v>
      </c>
      <c r="M67" s="138">
        <v>0.25092743730523814</v>
      </c>
      <c r="N67" s="138">
        <v>0.38662336725991664</v>
      </c>
      <c r="O67" s="138">
        <v>0.30680980406987424</v>
      </c>
      <c r="Q67" s="60" t="str">
        <f t="shared" si="0"/>
        <v>住吉区</v>
      </c>
      <c r="R67" s="79">
        <f t="shared" si="14"/>
        <v>0.40595720945276004</v>
      </c>
      <c r="S67" s="79">
        <f t="shared" si="1"/>
        <v>0.42209683579737162</v>
      </c>
      <c r="T67" s="114">
        <f t="shared" si="2"/>
        <v>-1.5999999999999959</v>
      </c>
      <c r="U67" s="60" t="str">
        <f t="shared" si="3"/>
        <v>高石市</v>
      </c>
      <c r="V67" s="79">
        <f t="shared" si="15"/>
        <v>0.41339700514452848</v>
      </c>
      <c r="W67" s="79">
        <f t="shared" si="4"/>
        <v>0.49318986917009627</v>
      </c>
      <c r="X67" s="114">
        <f t="shared" si="5"/>
        <v>-8.0000000000000018</v>
      </c>
      <c r="Z67" s="79">
        <f t="shared" si="6"/>
        <v>0.48497070672526693</v>
      </c>
      <c r="AA67" s="79">
        <f t="shared" si="7"/>
        <v>0.47794081748802941</v>
      </c>
      <c r="AB67" s="114">
        <f t="shared" si="8"/>
        <v>0.70000000000000062</v>
      </c>
      <c r="AC67" s="79">
        <f t="shared" si="9"/>
        <v>0.4976983487540011</v>
      </c>
      <c r="AD67" s="79">
        <f t="shared" si="10"/>
        <v>0.52091184672443991</v>
      </c>
      <c r="AE67" s="114">
        <f t="shared" si="11"/>
        <v>-2.300000000000002</v>
      </c>
      <c r="AF67" s="84">
        <v>0</v>
      </c>
    </row>
    <row r="68" spans="2:32" s="62" customFormat="1" ht="13.5" customHeight="1">
      <c r="B68" s="82">
        <v>63</v>
      </c>
      <c r="C68" s="83" t="s">
        <v>26</v>
      </c>
      <c r="D68" s="142">
        <v>0.42928069802192448</v>
      </c>
      <c r="E68" s="143">
        <v>0.51901574857256383</v>
      </c>
      <c r="F68" s="142">
        <v>0.4277835011746004</v>
      </c>
      <c r="G68" s="143">
        <v>0.54762207286274878</v>
      </c>
      <c r="J68" s="136">
        <v>63</v>
      </c>
      <c r="K68" s="83" t="s">
        <v>26</v>
      </c>
      <c r="L68" s="138">
        <v>0.42611073387034515</v>
      </c>
      <c r="M68" s="138">
        <v>0.65425347086111818</v>
      </c>
      <c r="N68" s="138">
        <v>0.42881718955926007</v>
      </c>
      <c r="O68" s="138">
        <v>0.58910892658249292</v>
      </c>
      <c r="Q68" s="60" t="str">
        <f t="shared" si="0"/>
        <v>和泉市</v>
      </c>
      <c r="R68" s="79">
        <f t="shared" si="14"/>
        <v>0.40457550695876071</v>
      </c>
      <c r="S68" s="79">
        <f t="shared" si="1"/>
        <v>0.44133507995249366</v>
      </c>
      <c r="T68" s="114">
        <f t="shared" si="2"/>
        <v>-3.5999999999999979</v>
      </c>
      <c r="U68" s="60" t="str">
        <f t="shared" si="3"/>
        <v>阪南市</v>
      </c>
      <c r="V68" s="79">
        <f t="shared" si="15"/>
        <v>0.41154286266862217</v>
      </c>
      <c r="W68" s="79">
        <f t="shared" si="4"/>
        <v>0.44290559151341274</v>
      </c>
      <c r="X68" s="114">
        <f t="shared" si="5"/>
        <v>-3.1000000000000028</v>
      </c>
      <c r="Z68" s="79">
        <f t="shared" si="6"/>
        <v>0.48497070672526693</v>
      </c>
      <c r="AA68" s="79">
        <f t="shared" si="7"/>
        <v>0.47794081748802941</v>
      </c>
      <c r="AB68" s="114">
        <f t="shared" si="8"/>
        <v>0.70000000000000062</v>
      </c>
      <c r="AC68" s="79">
        <f t="shared" si="9"/>
        <v>0.4976983487540011</v>
      </c>
      <c r="AD68" s="79">
        <f t="shared" si="10"/>
        <v>0.52091184672443991</v>
      </c>
      <c r="AE68" s="114">
        <f t="shared" si="11"/>
        <v>-2.300000000000002</v>
      </c>
      <c r="AF68" s="84">
        <v>0</v>
      </c>
    </row>
    <row r="69" spans="2:32" s="62" customFormat="1" ht="13.5" customHeight="1">
      <c r="B69" s="82">
        <v>64</v>
      </c>
      <c r="C69" s="83" t="s">
        <v>45</v>
      </c>
      <c r="D69" s="144">
        <v>0.65765503941972003</v>
      </c>
      <c r="E69" s="145">
        <v>0.41844542891663311</v>
      </c>
      <c r="F69" s="144">
        <v>0.58230361665558328</v>
      </c>
      <c r="G69" s="145">
        <v>0.41154286266862217</v>
      </c>
      <c r="J69" s="136">
        <v>64</v>
      </c>
      <c r="K69" s="83" t="s">
        <v>45</v>
      </c>
      <c r="L69" s="138">
        <v>0.61499894602614036</v>
      </c>
      <c r="M69" s="138">
        <v>0.44903691813804175</v>
      </c>
      <c r="N69" s="138">
        <v>0.63007738398913582</v>
      </c>
      <c r="O69" s="138">
        <v>0.44290559151341274</v>
      </c>
      <c r="Q69" s="60" t="str">
        <f t="shared" si="0"/>
        <v>西区</v>
      </c>
      <c r="R69" s="79">
        <f t="shared" si="14"/>
        <v>0.39694456442396631</v>
      </c>
      <c r="S69" s="79">
        <f t="shared" si="1"/>
        <v>0.43104144263462718</v>
      </c>
      <c r="T69" s="114">
        <f t="shared" si="2"/>
        <v>-3.3999999999999977</v>
      </c>
      <c r="U69" s="60" t="str">
        <f t="shared" si="3"/>
        <v>鶴見区</v>
      </c>
      <c r="V69" s="79">
        <f t="shared" si="15"/>
        <v>0.41137451253131008</v>
      </c>
      <c r="W69" s="79">
        <f t="shared" si="4"/>
        <v>0.42209561630550746</v>
      </c>
      <c r="X69" s="114">
        <f t="shared" si="5"/>
        <v>-1.100000000000001</v>
      </c>
      <c r="Z69" s="79">
        <f t="shared" si="6"/>
        <v>0.48497070672526693</v>
      </c>
      <c r="AA69" s="79">
        <f t="shared" si="7"/>
        <v>0.47794081748802941</v>
      </c>
      <c r="AB69" s="114">
        <f t="shared" si="8"/>
        <v>0.70000000000000062</v>
      </c>
      <c r="AC69" s="79">
        <f t="shared" si="9"/>
        <v>0.4976983487540011</v>
      </c>
      <c r="AD69" s="79">
        <f t="shared" si="10"/>
        <v>0.52091184672443991</v>
      </c>
      <c r="AE69" s="114">
        <f t="shared" si="11"/>
        <v>-2.300000000000002</v>
      </c>
      <c r="AF69" s="84">
        <v>0</v>
      </c>
    </row>
    <row r="70" spans="2:32" s="62" customFormat="1" ht="13.5" customHeight="1">
      <c r="B70" s="82">
        <v>65</v>
      </c>
      <c r="C70" s="83" t="s">
        <v>10</v>
      </c>
      <c r="D70" s="146">
        <v>0.44032750113875158</v>
      </c>
      <c r="E70" s="147">
        <v>0.58874878758486904</v>
      </c>
      <c r="F70" s="146">
        <v>0.51913404097715021</v>
      </c>
      <c r="G70" s="147">
        <v>0.63362876045437522</v>
      </c>
      <c r="J70" s="136">
        <v>65</v>
      </c>
      <c r="K70" s="83" t="s">
        <v>10</v>
      </c>
      <c r="L70" s="138">
        <v>0.56678009856841116</v>
      </c>
      <c r="M70" s="138">
        <v>0.59865255052935518</v>
      </c>
      <c r="N70" s="138">
        <v>0.48447568867059415</v>
      </c>
      <c r="O70" s="138">
        <v>0.57636070691526642</v>
      </c>
      <c r="Q70" s="60" t="str">
        <f t="shared" si="0"/>
        <v>中央区</v>
      </c>
      <c r="R70" s="79">
        <f t="shared" ref="R70:R79" si="16">LARGE(F$6:F$79,ROW(A65))</f>
        <v>0.39547475925659398</v>
      </c>
      <c r="S70" s="79">
        <f t="shared" si="1"/>
        <v>0.41995887056064535</v>
      </c>
      <c r="T70" s="114">
        <f t="shared" si="2"/>
        <v>-2.4999999999999964</v>
      </c>
      <c r="U70" s="60" t="str">
        <f t="shared" si="3"/>
        <v>河内長野市</v>
      </c>
      <c r="V70" s="79">
        <f t="shared" ref="V70" si="17">LARGE(G$6:G$79,ROW(A65))</f>
        <v>0.40795146946698319</v>
      </c>
      <c r="W70" s="79">
        <f t="shared" si="4"/>
        <v>0.47683710654473932</v>
      </c>
      <c r="X70" s="114">
        <f t="shared" si="5"/>
        <v>-6.9</v>
      </c>
      <c r="Z70" s="79">
        <f t="shared" si="6"/>
        <v>0.48497070672526693</v>
      </c>
      <c r="AA70" s="79">
        <f t="shared" si="7"/>
        <v>0.47794081748802941</v>
      </c>
      <c r="AB70" s="114">
        <f t="shared" si="8"/>
        <v>0.70000000000000062</v>
      </c>
      <c r="AC70" s="79">
        <f t="shared" si="9"/>
        <v>0.4976983487540011</v>
      </c>
      <c r="AD70" s="79">
        <f t="shared" si="10"/>
        <v>0.52091184672443991</v>
      </c>
      <c r="AE70" s="114">
        <f t="shared" si="11"/>
        <v>-2.300000000000002</v>
      </c>
      <c r="AF70" s="84">
        <v>0</v>
      </c>
    </row>
    <row r="71" spans="2:32" s="62" customFormat="1" ht="13.5" customHeight="1">
      <c r="B71" s="82">
        <v>66</v>
      </c>
      <c r="C71" s="83" t="s">
        <v>5</v>
      </c>
      <c r="D71" s="142">
        <v>0.61932772526982982</v>
      </c>
      <c r="E71" s="143">
        <v>0.819370055525527</v>
      </c>
      <c r="F71" s="142">
        <v>0.60252392874717231</v>
      </c>
      <c r="G71" s="143">
        <v>0.67636125579257789</v>
      </c>
      <c r="J71" s="136">
        <v>66</v>
      </c>
      <c r="K71" s="83" t="s">
        <v>5</v>
      </c>
      <c r="L71" s="138">
        <v>0.72302118821216277</v>
      </c>
      <c r="M71" s="138">
        <v>0.6603888956830134</v>
      </c>
      <c r="N71" s="138">
        <v>0.66977905459340248</v>
      </c>
      <c r="O71" s="138">
        <v>0.65054528716634497</v>
      </c>
      <c r="Q71" s="60" t="str">
        <f t="shared" ref="Q71:Q79" si="18">INDEX($C$6:$C$79,MATCH(R71,F$6:F$79,0))</f>
        <v>門真市</v>
      </c>
      <c r="R71" s="79">
        <f t="shared" si="16"/>
        <v>0.38975522796823153</v>
      </c>
      <c r="S71" s="79">
        <f t="shared" ref="S71:S79" si="19">VLOOKUP(Q71,$K$6:$O$79,4,FALSE)</f>
        <v>0.40800002385059275</v>
      </c>
      <c r="T71" s="114">
        <f t="shared" ref="T71:T79" si="20">(ROUND(R71,3)-ROUND(S71,3))*100</f>
        <v>-1.799999999999996</v>
      </c>
      <c r="U71" s="60" t="str">
        <f t="shared" ref="U71:U79" si="21">INDEX($C$6:$C$79,MATCH(V71,G$6:G$79,0))</f>
        <v>西区</v>
      </c>
      <c r="V71" s="79">
        <f t="shared" ref="V71:V79" si="22">LARGE(G$6:G$79,ROW(A66))</f>
        <v>0.40089268741816242</v>
      </c>
      <c r="W71" s="79">
        <f t="shared" ref="W71:W79" si="23">VLOOKUP(U71,$K$6:$O$79,5,FALSE)</f>
        <v>0.4750935100386543</v>
      </c>
      <c r="X71" s="114">
        <f t="shared" ref="X71:X79" si="24">(ROUND(V71,3)-ROUND(W71,3))*100</f>
        <v>-7.399999999999995</v>
      </c>
      <c r="Z71" s="79">
        <f t="shared" ref="Z71:Z79" si="25">$F$80</f>
        <v>0.48497070672526693</v>
      </c>
      <c r="AA71" s="79">
        <f t="shared" ref="AA71:AA79" si="26">$N$80</f>
        <v>0.47794081748802941</v>
      </c>
      <c r="AB71" s="114">
        <f t="shared" ref="AB71:AB79" si="27">(ROUND(Z71,3)-ROUND(AA71,3))*100</f>
        <v>0.70000000000000062</v>
      </c>
      <c r="AC71" s="79">
        <f t="shared" ref="AC71:AC79" si="28">$G$80</f>
        <v>0.4976983487540011</v>
      </c>
      <c r="AD71" s="79">
        <f t="shared" ref="AD71:AD79" si="29">$O$80</f>
        <v>0.52091184672443991</v>
      </c>
      <c r="AE71" s="114">
        <f t="shared" ref="AE71:AE79" si="30">(ROUND(AC71,3)-ROUND(AD71,3))*100</f>
        <v>-2.300000000000002</v>
      </c>
      <c r="AF71" s="84">
        <v>0</v>
      </c>
    </row>
    <row r="72" spans="2:32" s="62" customFormat="1" ht="13.5" customHeight="1">
      <c r="B72" s="82">
        <v>67</v>
      </c>
      <c r="C72" s="83" t="s">
        <v>6</v>
      </c>
      <c r="D72" s="142">
        <v>0.74178001430403151</v>
      </c>
      <c r="E72" s="143">
        <v>0.31218274111675126</v>
      </c>
      <c r="F72" s="142">
        <v>0.76627997565008865</v>
      </c>
      <c r="G72" s="143">
        <v>0.38705909028174845</v>
      </c>
      <c r="J72" s="136">
        <v>67</v>
      </c>
      <c r="K72" s="83" t="s">
        <v>6</v>
      </c>
      <c r="L72" s="138">
        <v>0.77300156334076242</v>
      </c>
      <c r="M72" s="138">
        <v>0.43302622253720763</v>
      </c>
      <c r="N72" s="138">
        <v>0.76540990477402626</v>
      </c>
      <c r="O72" s="138">
        <v>0.44164205880717489</v>
      </c>
      <c r="Q72" s="60" t="str">
        <f t="shared" si="18"/>
        <v>堺市堺区</v>
      </c>
      <c r="R72" s="79">
        <f t="shared" si="16"/>
        <v>0.38044203162893209</v>
      </c>
      <c r="S72" s="79">
        <f t="shared" si="19"/>
        <v>0.38148420134140565</v>
      </c>
      <c r="T72" s="114">
        <f t="shared" si="20"/>
        <v>-0.10000000000000009</v>
      </c>
      <c r="U72" s="60" t="str">
        <f t="shared" si="21"/>
        <v>能勢町</v>
      </c>
      <c r="V72" s="79">
        <f t="shared" si="22"/>
        <v>0.38705909028174845</v>
      </c>
      <c r="W72" s="79">
        <f t="shared" si="23"/>
        <v>0.44164205880717489</v>
      </c>
      <c r="X72" s="114">
        <f t="shared" si="24"/>
        <v>-5.4999999999999991</v>
      </c>
      <c r="Z72" s="79">
        <f t="shared" si="25"/>
        <v>0.48497070672526693</v>
      </c>
      <c r="AA72" s="79">
        <f t="shared" si="26"/>
        <v>0.47794081748802941</v>
      </c>
      <c r="AB72" s="114">
        <f t="shared" si="27"/>
        <v>0.70000000000000062</v>
      </c>
      <c r="AC72" s="79">
        <f t="shared" si="28"/>
        <v>0.4976983487540011</v>
      </c>
      <c r="AD72" s="79">
        <f t="shared" si="29"/>
        <v>0.52091184672443991</v>
      </c>
      <c r="AE72" s="114">
        <f t="shared" si="30"/>
        <v>-2.300000000000002</v>
      </c>
      <c r="AF72" s="84">
        <v>0</v>
      </c>
    </row>
    <row r="73" spans="2:32" s="62" customFormat="1" ht="13.5" customHeight="1">
      <c r="B73" s="82">
        <v>68</v>
      </c>
      <c r="C73" s="83" t="s">
        <v>46</v>
      </c>
      <c r="D73" s="144">
        <v>0.85661344561010389</v>
      </c>
      <c r="E73" s="145">
        <v>0.76347219224404639</v>
      </c>
      <c r="F73" s="144">
        <v>0.84156243410873854</v>
      </c>
      <c r="G73" s="145">
        <v>0.70003468299107818</v>
      </c>
      <c r="J73" s="136">
        <v>68</v>
      </c>
      <c r="K73" s="83" t="s">
        <v>46</v>
      </c>
      <c r="L73" s="138">
        <v>0.85574930579159281</v>
      </c>
      <c r="M73" s="138">
        <v>0.72687861271676302</v>
      </c>
      <c r="N73" s="138">
        <v>0.85052212149190487</v>
      </c>
      <c r="O73" s="138">
        <v>0.72190011189095715</v>
      </c>
      <c r="Q73" s="60" t="str">
        <f t="shared" si="18"/>
        <v>河南町</v>
      </c>
      <c r="R73" s="79">
        <f t="shared" si="16"/>
        <v>0.33472580266577978</v>
      </c>
      <c r="S73" s="79">
        <f t="shared" si="19"/>
        <v>0.38816009787600847</v>
      </c>
      <c r="T73" s="114">
        <f t="shared" si="20"/>
        <v>-5.2999999999999989</v>
      </c>
      <c r="U73" s="60" t="str">
        <f t="shared" si="21"/>
        <v>堺市美原区</v>
      </c>
      <c r="V73" s="79">
        <f t="shared" si="22"/>
        <v>0.38424277335326718</v>
      </c>
      <c r="W73" s="79">
        <f t="shared" si="23"/>
        <v>0.3539919173519826</v>
      </c>
      <c r="X73" s="114">
        <f t="shared" si="24"/>
        <v>3.0000000000000027</v>
      </c>
      <c r="Z73" s="79">
        <f t="shared" si="25"/>
        <v>0.48497070672526693</v>
      </c>
      <c r="AA73" s="79">
        <f t="shared" si="26"/>
        <v>0.47794081748802941</v>
      </c>
      <c r="AB73" s="114">
        <f t="shared" si="27"/>
        <v>0.70000000000000062</v>
      </c>
      <c r="AC73" s="79">
        <f t="shared" si="28"/>
        <v>0.4976983487540011</v>
      </c>
      <c r="AD73" s="79">
        <f t="shared" si="29"/>
        <v>0.52091184672443991</v>
      </c>
      <c r="AE73" s="114">
        <f t="shared" si="30"/>
        <v>-2.300000000000002</v>
      </c>
      <c r="AF73" s="84">
        <v>0</v>
      </c>
    </row>
    <row r="74" spans="2:32" s="62" customFormat="1" ht="13.5" customHeight="1">
      <c r="B74" s="82">
        <v>69</v>
      </c>
      <c r="C74" s="83" t="s">
        <v>47</v>
      </c>
      <c r="D74" s="142">
        <v>0.31703892669303924</v>
      </c>
      <c r="E74" s="143">
        <v>0.22788990825688074</v>
      </c>
      <c r="F74" s="142">
        <v>0.42882970156598377</v>
      </c>
      <c r="G74" s="143">
        <v>0.34218041845160491</v>
      </c>
      <c r="J74" s="136">
        <v>69</v>
      </c>
      <c r="K74" s="83" t="s">
        <v>47</v>
      </c>
      <c r="L74" s="138">
        <v>0.56020899476461805</v>
      </c>
      <c r="M74" s="138">
        <v>0.46818538884524746</v>
      </c>
      <c r="N74" s="138">
        <v>0.54517396001517904</v>
      </c>
      <c r="O74" s="138">
        <v>0.4260803918256601</v>
      </c>
      <c r="Q74" s="60" t="str">
        <f t="shared" si="18"/>
        <v>住之江区</v>
      </c>
      <c r="R74" s="79">
        <f t="shared" si="16"/>
        <v>0.33284598573427909</v>
      </c>
      <c r="S74" s="79">
        <f t="shared" si="19"/>
        <v>0.37538025177689827</v>
      </c>
      <c r="T74" s="114">
        <f t="shared" si="20"/>
        <v>-4.1999999999999984</v>
      </c>
      <c r="U74" s="60" t="str">
        <f t="shared" si="21"/>
        <v>柏原市</v>
      </c>
      <c r="V74" s="79">
        <f t="shared" si="22"/>
        <v>0.38413619583250608</v>
      </c>
      <c r="W74" s="79">
        <f t="shared" si="23"/>
        <v>0.37846714156776939</v>
      </c>
      <c r="X74" s="114">
        <f t="shared" si="24"/>
        <v>0.60000000000000053</v>
      </c>
      <c r="Z74" s="79">
        <f t="shared" si="25"/>
        <v>0.48497070672526693</v>
      </c>
      <c r="AA74" s="79">
        <f t="shared" si="26"/>
        <v>0.47794081748802941</v>
      </c>
      <c r="AB74" s="114">
        <f t="shared" si="27"/>
        <v>0.70000000000000062</v>
      </c>
      <c r="AC74" s="79">
        <f t="shared" si="28"/>
        <v>0.4976983487540011</v>
      </c>
      <c r="AD74" s="79">
        <f t="shared" si="29"/>
        <v>0.52091184672443991</v>
      </c>
      <c r="AE74" s="114">
        <f t="shared" si="30"/>
        <v>-2.300000000000002</v>
      </c>
      <c r="AF74" s="84">
        <v>0</v>
      </c>
    </row>
    <row r="75" spans="2:32" s="62" customFormat="1" ht="13.5" customHeight="1">
      <c r="B75" s="82">
        <v>70</v>
      </c>
      <c r="C75" s="83" t="s">
        <v>48</v>
      </c>
      <c r="D75" s="144">
        <v>0.54066444926735924</v>
      </c>
      <c r="E75" s="145">
        <v>0.26455026455026454</v>
      </c>
      <c r="F75" s="144">
        <v>0.32450747281744524</v>
      </c>
      <c r="G75" s="145">
        <v>0.18888480842208349</v>
      </c>
      <c r="J75" s="136">
        <v>70</v>
      </c>
      <c r="K75" s="83" t="s">
        <v>48</v>
      </c>
      <c r="L75" s="138">
        <v>0.27786284953395474</v>
      </c>
      <c r="M75" s="138">
        <v>0.12</v>
      </c>
      <c r="N75" s="138">
        <v>0.31143187631351715</v>
      </c>
      <c r="O75" s="138">
        <v>0.20604914933837429</v>
      </c>
      <c r="Q75" s="60" t="str">
        <f t="shared" si="18"/>
        <v>田尻町</v>
      </c>
      <c r="R75" s="79">
        <f t="shared" si="16"/>
        <v>0.32450747281744524</v>
      </c>
      <c r="S75" s="79">
        <f t="shared" si="19"/>
        <v>0.31143187631351715</v>
      </c>
      <c r="T75" s="114">
        <f t="shared" si="20"/>
        <v>1.4000000000000012</v>
      </c>
      <c r="U75" s="60" t="str">
        <f t="shared" si="21"/>
        <v>泉佐野市</v>
      </c>
      <c r="V75" s="79">
        <f t="shared" si="22"/>
        <v>0.3504269721032468</v>
      </c>
      <c r="W75" s="79">
        <f t="shared" si="23"/>
        <v>0.43625007323009762</v>
      </c>
      <c r="X75" s="114">
        <f t="shared" si="24"/>
        <v>-8.6000000000000014</v>
      </c>
      <c r="Z75" s="79">
        <f t="shared" si="25"/>
        <v>0.48497070672526693</v>
      </c>
      <c r="AA75" s="79">
        <f t="shared" si="26"/>
        <v>0.47794081748802941</v>
      </c>
      <c r="AB75" s="114">
        <f t="shared" si="27"/>
        <v>0.70000000000000062</v>
      </c>
      <c r="AC75" s="79">
        <f t="shared" si="28"/>
        <v>0.4976983487540011</v>
      </c>
      <c r="AD75" s="79">
        <f t="shared" si="29"/>
        <v>0.52091184672443991</v>
      </c>
      <c r="AE75" s="114">
        <f t="shared" si="30"/>
        <v>-2.300000000000002</v>
      </c>
      <c r="AF75" s="84">
        <v>0</v>
      </c>
    </row>
    <row r="76" spans="2:32" s="62" customFormat="1" ht="13.5" customHeight="1">
      <c r="B76" s="82">
        <v>71</v>
      </c>
      <c r="C76" s="83" t="s">
        <v>49</v>
      </c>
      <c r="D76" s="144">
        <v>0.47973309904305084</v>
      </c>
      <c r="E76" s="145">
        <v>0.51956181533646317</v>
      </c>
      <c r="F76" s="144">
        <v>0.62201071507254047</v>
      </c>
      <c r="G76" s="145">
        <v>0.46312504399652726</v>
      </c>
      <c r="J76" s="136">
        <v>71</v>
      </c>
      <c r="K76" s="83" t="s">
        <v>49</v>
      </c>
      <c r="L76" s="138">
        <v>0.65317414548231734</v>
      </c>
      <c r="M76" s="138">
        <v>0.63163841807909604</v>
      </c>
      <c r="N76" s="138">
        <v>0.59904567860448077</v>
      </c>
      <c r="O76" s="138">
        <v>0.56951155029425471</v>
      </c>
      <c r="Q76" s="60" t="str">
        <f t="shared" si="18"/>
        <v>柏原市</v>
      </c>
      <c r="R76" s="79">
        <f t="shared" si="16"/>
        <v>0.32051337065898788</v>
      </c>
      <c r="S76" s="79">
        <f t="shared" si="19"/>
        <v>0.34392930560590596</v>
      </c>
      <c r="T76" s="114">
        <f t="shared" si="20"/>
        <v>-2.2999999999999963</v>
      </c>
      <c r="U76" s="60" t="str">
        <f t="shared" si="21"/>
        <v>熊取町</v>
      </c>
      <c r="V76" s="79">
        <f t="shared" si="22"/>
        <v>0.34218041845160491</v>
      </c>
      <c r="W76" s="79">
        <f t="shared" si="23"/>
        <v>0.4260803918256601</v>
      </c>
      <c r="X76" s="114">
        <f t="shared" si="24"/>
        <v>-8.3999999999999968</v>
      </c>
      <c r="Z76" s="79">
        <f t="shared" si="25"/>
        <v>0.48497070672526693</v>
      </c>
      <c r="AA76" s="79">
        <f t="shared" si="26"/>
        <v>0.47794081748802941</v>
      </c>
      <c r="AB76" s="114">
        <f t="shared" si="27"/>
        <v>0.70000000000000062</v>
      </c>
      <c r="AC76" s="79">
        <f t="shared" si="28"/>
        <v>0.4976983487540011</v>
      </c>
      <c r="AD76" s="79">
        <f t="shared" si="29"/>
        <v>0.52091184672443991</v>
      </c>
      <c r="AE76" s="114">
        <f t="shared" si="30"/>
        <v>-2.300000000000002</v>
      </c>
      <c r="AF76" s="84">
        <v>0</v>
      </c>
    </row>
    <row r="77" spans="2:32" s="62" customFormat="1" ht="13.5" customHeight="1">
      <c r="B77" s="82">
        <v>72</v>
      </c>
      <c r="C77" s="83" t="s">
        <v>27</v>
      </c>
      <c r="D77" s="142">
        <v>0.79388983029261961</v>
      </c>
      <c r="E77" s="143">
        <v>0.65288146724485963</v>
      </c>
      <c r="F77" s="142">
        <v>0.8119572458370532</v>
      </c>
      <c r="G77" s="143">
        <v>0.67982911205631757</v>
      </c>
      <c r="J77" s="136">
        <v>72</v>
      </c>
      <c r="K77" s="83" t="s">
        <v>27</v>
      </c>
      <c r="L77" s="138">
        <v>0.86927156858361376</v>
      </c>
      <c r="M77" s="138">
        <v>0.82260024301336576</v>
      </c>
      <c r="N77" s="138">
        <v>0.80708167204938952</v>
      </c>
      <c r="O77" s="138">
        <v>0.71624923446628797</v>
      </c>
      <c r="Q77" s="60" t="str">
        <f t="shared" si="18"/>
        <v>池田市</v>
      </c>
      <c r="R77" s="79">
        <f t="shared" si="16"/>
        <v>0.31220364304294873</v>
      </c>
      <c r="S77" s="79">
        <f t="shared" si="19"/>
        <v>0.36173313519056111</v>
      </c>
      <c r="T77" s="114">
        <f t="shared" si="20"/>
        <v>-4.9999999999999991</v>
      </c>
      <c r="U77" s="60" t="str">
        <f t="shared" si="21"/>
        <v>松原市</v>
      </c>
      <c r="V77" s="79">
        <f t="shared" si="22"/>
        <v>0.32928250648296725</v>
      </c>
      <c r="W77" s="79">
        <f t="shared" si="23"/>
        <v>0.31813587683070732</v>
      </c>
      <c r="X77" s="114">
        <f t="shared" si="24"/>
        <v>1.100000000000001</v>
      </c>
      <c r="Z77" s="79">
        <f t="shared" si="25"/>
        <v>0.48497070672526693</v>
      </c>
      <c r="AA77" s="79">
        <f t="shared" si="26"/>
        <v>0.47794081748802941</v>
      </c>
      <c r="AB77" s="114">
        <f t="shared" si="27"/>
        <v>0.70000000000000062</v>
      </c>
      <c r="AC77" s="79">
        <f t="shared" si="28"/>
        <v>0.4976983487540011</v>
      </c>
      <c r="AD77" s="79">
        <f t="shared" si="29"/>
        <v>0.52091184672443991</v>
      </c>
      <c r="AE77" s="114">
        <f t="shared" si="30"/>
        <v>-2.300000000000002</v>
      </c>
      <c r="AF77" s="84">
        <v>0</v>
      </c>
    </row>
    <row r="78" spans="2:32" s="62" customFormat="1" ht="13.5" customHeight="1">
      <c r="B78" s="82">
        <v>73</v>
      </c>
      <c r="C78" s="83" t="s">
        <v>28</v>
      </c>
      <c r="D78" s="142">
        <v>0.39748748812462137</v>
      </c>
      <c r="E78" s="143">
        <v>0.60233297985153766</v>
      </c>
      <c r="F78" s="142">
        <v>0.33472580266577978</v>
      </c>
      <c r="G78" s="143">
        <v>0.57065773138158482</v>
      </c>
      <c r="J78" s="139">
        <v>73</v>
      </c>
      <c r="K78" s="140" t="s">
        <v>28</v>
      </c>
      <c r="L78" s="138">
        <v>0.49426101607298423</v>
      </c>
      <c r="M78" s="138">
        <v>0.63504761904761908</v>
      </c>
      <c r="N78" s="138">
        <v>0.38816009787600847</v>
      </c>
      <c r="O78" s="138">
        <v>0.54897917930058626</v>
      </c>
      <c r="Q78" s="60" t="str">
        <f t="shared" si="18"/>
        <v>都島区</v>
      </c>
      <c r="R78" s="79">
        <f t="shared" si="16"/>
        <v>0.2941191024750256</v>
      </c>
      <c r="S78" s="79">
        <f t="shared" si="19"/>
        <v>0.27293693199209851</v>
      </c>
      <c r="T78" s="114">
        <f t="shared" si="20"/>
        <v>2.0999999999999961</v>
      </c>
      <c r="U78" s="60" t="str">
        <f t="shared" si="21"/>
        <v>交野市</v>
      </c>
      <c r="V78" s="79">
        <f t="shared" si="22"/>
        <v>0.31250310343115351</v>
      </c>
      <c r="W78" s="79">
        <f t="shared" si="23"/>
        <v>0.30680980406987424</v>
      </c>
      <c r="X78" s="114">
        <f t="shared" si="24"/>
        <v>0.60000000000000053</v>
      </c>
      <c r="Z78" s="79">
        <f t="shared" si="25"/>
        <v>0.48497070672526693</v>
      </c>
      <c r="AA78" s="79">
        <f t="shared" si="26"/>
        <v>0.47794081748802941</v>
      </c>
      <c r="AB78" s="114">
        <f t="shared" si="27"/>
        <v>0.70000000000000062</v>
      </c>
      <c r="AC78" s="79">
        <f t="shared" si="28"/>
        <v>0.4976983487540011</v>
      </c>
      <c r="AD78" s="79">
        <f t="shared" si="29"/>
        <v>0.52091184672443991</v>
      </c>
      <c r="AE78" s="114">
        <f t="shared" si="30"/>
        <v>-2.300000000000002</v>
      </c>
      <c r="AF78" s="84">
        <v>0</v>
      </c>
    </row>
    <row r="79" spans="2:32" s="62" customFormat="1" ht="13.5" customHeight="1" thickBot="1">
      <c r="B79" s="82">
        <v>74</v>
      </c>
      <c r="C79" s="83" t="s">
        <v>29</v>
      </c>
      <c r="D79" s="142">
        <v>0.60461225483650538</v>
      </c>
      <c r="E79" s="143">
        <v>0.58356940509915012</v>
      </c>
      <c r="F79" s="142">
        <v>0.54449262907357499</v>
      </c>
      <c r="G79" s="143">
        <v>0.60117019202978916</v>
      </c>
      <c r="I79" s="141"/>
      <c r="J79" s="137">
        <v>74</v>
      </c>
      <c r="K79" s="83" t="s">
        <v>29</v>
      </c>
      <c r="L79" s="138">
        <v>0.28032774729348947</v>
      </c>
      <c r="M79" s="138">
        <v>0.59217877094972071</v>
      </c>
      <c r="N79" s="138">
        <v>0.4055035826450179</v>
      </c>
      <c r="O79" s="138">
        <v>0.47126436781609193</v>
      </c>
      <c r="Q79" s="60" t="str">
        <f t="shared" si="18"/>
        <v>松原市</v>
      </c>
      <c r="R79" s="79">
        <f t="shared" si="16"/>
        <v>0.28699971763685939</v>
      </c>
      <c r="S79" s="79">
        <f t="shared" si="19"/>
        <v>0.32337425826405769</v>
      </c>
      <c r="T79" s="114">
        <f t="shared" si="20"/>
        <v>-3.6000000000000032</v>
      </c>
      <c r="U79" s="60" t="str">
        <f t="shared" si="21"/>
        <v>田尻町</v>
      </c>
      <c r="V79" s="79">
        <f t="shared" si="22"/>
        <v>0.18888480842208349</v>
      </c>
      <c r="W79" s="79">
        <f t="shared" si="23"/>
        <v>0.20604914933837429</v>
      </c>
      <c r="X79" s="114">
        <f t="shared" si="24"/>
        <v>-1.6999999999999988</v>
      </c>
      <c r="Z79" s="79">
        <f t="shared" si="25"/>
        <v>0.48497070672526693</v>
      </c>
      <c r="AA79" s="79">
        <f t="shared" si="26"/>
        <v>0.47794081748802941</v>
      </c>
      <c r="AB79" s="114">
        <f t="shared" si="27"/>
        <v>0.70000000000000062</v>
      </c>
      <c r="AC79" s="79">
        <f t="shared" si="28"/>
        <v>0.4976983487540011</v>
      </c>
      <c r="AD79" s="79">
        <f t="shared" si="29"/>
        <v>0.52091184672443991</v>
      </c>
      <c r="AE79" s="114">
        <f t="shared" si="30"/>
        <v>-2.300000000000002</v>
      </c>
      <c r="AF79" s="84">
        <v>9999</v>
      </c>
    </row>
    <row r="80" spans="2:32" s="62" customFormat="1" ht="13.5" customHeight="1" thickTop="1">
      <c r="B80" s="207" t="s">
        <v>0</v>
      </c>
      <c r="C80" s="208"/>
      <c r="D80" s="32">
        <v>0.48679942566462164</v>
      </c>
      <c r="E80" s="33">
        <v>0.50533722309047169</v>
      </c>
      <c r="F80" s="32">
        <f>'年齢階層別_普及率(金額)'!N14</f>
        <v>0.48497070672526693</v>
      </c>
      <c r="G80" s="33">
        <f>'年齢階層別_普及率(数量)'!N13</f>
        <v>0.4976983487540011</v>
      </c>
      <c r="I80" s="141"/>
      <c r="J80" s="205" t="s">
        <v>0</v>
      </c>
      <c r="K80" s="206"/>
      <c r="L80" s="138">
        <v>0.47307210893219304</v>
      </c>
      <c r="M80" s="138">
        <v>0.50937772006600734</v>
      </c>
      <c r="N80" s="138">
        <v>0.47794081748802941</v>
      </c>
      <c r="O80" s="138">
        <v>0.52091184672443991</v>
      </c>
      <c r="Z80" s="85"/>
      <c r="AA80" s="85"/>
      <c r="AB80" s="85"/>
      <c r="AC80" s="85"/>
      <c r="AD80" s="85"/>
      <c r="AE80" s="85"/>
      <c r="AF80" s="86"/>
    </row>
  </sheetData>
  <mergeCells count="23">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 ref="L4:L5"/>
    <mergeCell ref="U4:X4"/>
    <mergeCell ref="Z4:AB4"/>
    <mergeCell ref="AC4:AE4"/>
    <mergeCell ref="M4:M5"/>
    <mergeCell ref="N4:N5"/>
    <mergeCell ref="O4:O5"/>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2-14.②ジェネリック医薬品分析(歯科)</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2"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167</v>
      </c>
      <c r="J1" s="17" t="s">
        <v>171</v>
      </c>
    </row>
    <row r="2" spans="2:10" ht="16.5" customHeight="1">
      <c r="B2" s="17" t="s">
        <v>149</v>
      </c>
      <c r="J2" s="17" t="s">
        <v>150</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167</v>
      </c>
    </row>
    <row r="2" spans="2:15" ht="16.5" customHeight="1">
      <c r="B2" s="31" t="s">
        <v>150</v>
      </c>
    </row>
    <row r="4" spans="2:15" ht="13.5" customHeight="1">
      <c r="B4" s="63"/>
      <c r="C4" s="64"/>
      <c r="D4" s="64"/>
      <c r="E4" s="64"/>
      <c r="F4" s="64"/>
      <c r="G4" s="65"/>
    </row>
    <row r="5" spans="2:15" ht="13.5" customHeight="1">
      <c r="B5" s="66"/>
      <c r="C5" s="67"/>
      <c r="D5" s="68">
        <v>0.73099999999999998</v>
      </c>
      <c r="E5" s="69" t="s">
        <v>175</v>
      </c>
      <c r="F5" s="70">
        <v>0.84199999999999997</v>
      </c>
      <c r="G5" s="71" t="s">
        <v>119</v>
      </c>
    </row>
    <row r="6" spans="2:15">
      <c r="B6" s="66"/>
      <c r="D6" s="68"/>
      <c r="E6" s="69"/>
      <c r="F6" s="70"/>
      <c r="G6" s="71"/>
    </row>
    <row r="7" spans="2:15">
      <c r="B7" s="66"/>
      <c r="C7" s="72"/>
      <c r="D7" s="68">
        <v>0.62</v>
      </c>
      <c r="E7" s="69" t="s">
        <v>175</v>
      </c>
      <c r="F7" s="70">
        <v>0.73099999999999998</v>
      </c>
      <c r="G7" s="71" t="s">
        <v>120</v>
      </c>
    </row>
    <row r="8" spans="2:15">
      <c r="B8" s="66"/>
      <c r="D8" s="68"/>
      <c r="E8" s="69"/>
      <c r="F8" s="70"/>
      <c r="G8" s="71"/>
    </row>
    <row r="9" spans="2:15">
      <c r="B9" s="66"/>
      <c r="C9" s="73"/>
      <c r="D9" s="68">
        <v>0.50900000000000001</v>
      </c>
      <c r="E9" s="69" t="s">
        <v>175</v>
      </c>
      <c r="F9" s="70">
        <v>0.62</v>
      </c>
      <c r="G9" s="71" t="s">
        <v>120</v>
      </c>
    </row>
    <row r="10" spans="2:15">
      <c r="B10" s="66"/>
      <c r="D10" s="68"/>
      <c r="E10" s="69"/>
      <c r="F10" s="70"/>
      <c r="G10" s="71"/>
    </row>
    <row r="11" spans="2:15">
      <c r="B11" s="66"/>
      <c r="C11" s="74"/>
      <c r="D11" s="68">
        <v>0.39799999999999996</v>
      </c>
      <c r="E11" s="69" t="s">
        <v>175</v>
      </c>
      <c r="F11" s="70">
        <v>0.50900000000000001</v>
      </c>
      <c r="G11" s="71" t="s">
        <v>120</v>
      </c>
    </row>
    <row r="12" spans="2:15">
      <c r="B12" s="66"/>
      <c r="D12" s="68"/>
      <c r="E12" s="69"/>
      <c r="F12" s="70"/>
      <c r="G12" s="71"/>
    </row>
    <row r="13" spans="2:15">
      <c r="B13" s="66"/>
      <c r="C13" s="75"/>
      <c r="D13" s="68">
        <v>0.28699999999999998</v>
      </c>
      <c r="E13" s="69" t="s">
        <v>175</v>
      </c>
      <c r="F13" s="70">
        <v>0.39799999999999996</v>
      </c>
      <c r="G13" s="71" t="s">
        <v>120</v>
      </c>
    </row>
    <row r="14" spans="2:15">
      <c r="B14" s="76"/>
      <c r="C14" s="77"/>
      <c r="D14" s="77"/>
      <c r="E14" s="77"/>
      <c r="F14" s="77"/>
      <c r="G14" s="78"/>
    </row>
    <row r="16" spans="2:15">
      <c r="B16" s="63"/>
      <c r="C16" s="64"/>
      <c r="D16" s="64"/>
      <c r="E16" s="64"/>
      <c r="F16" s="64"/>
      <c r="G16" s="64"/>
      <c r="H16" s="64"/>
      <c r="I16" s="64"/>
      <c r="J16" s="64"/>
      <c r="K16" s="64"/>
      <c r="L16" s="64"/>
      <c r="M16" s="64"/>
      <c r="N16" s="64"/>
      <c r="O16" s="134"/>
    </row>
    <row r="17" spans="2:15">
      <c r="B17" s="66"/>
      <c r="O17" s="109"/>
    </row>
    <row r="18" spans="2:15">
      <c r="B18" s="66"/>
      <c r="O18" s="109"/>
    </row>
    <row r="19" spans="2:15">
      <c r="B19" s="66"/>
      <c r="O19" s="109"/>
    </row>
    <row r="20" spans="2:15">
      <c r="B20" s="66"/>
      <c r="O20" s="109"/>
    </row>
    <row r="21" spans="2:15">
      <c r="B21" s="66"/>
      <c r="O21" s="109"/>
    </row>
    <row r="22" spans="2:15">
      <c r="B22" s="66"/>
      <c r="O22" s="109"/>
    </row>
    <row r="23" spans="2:15">
      <c r="B23" s="66"/>
      <c r="O23" s="109"/>
    </row>
    <row r="24" spans="2:15">
      <c r="B24" s="66"/>
      <c r="O24" s="109"/>
    </row>
    <row r="25" spans="2:15">
      <c r="B25" s="66"/>
      <c r="O25" s="109"/>
    </row>
    <row r="26" spans="2:15">
      <c r="B26" s="66"/>
      <c r="O26" s="109"/>
    </row>
    <row r="27" spans="2:15">
      <c r="B27" s="66"/>
      <c r="O27" s="109"/>
    </row>
    <row r="28" spans="2:15">
      <c r="B28" s="66"/>
      <c r="O28" s="109"/>
    </row>
    <row r="29" spans="2:15">
      <c r="B29" s="66"/>
      <c r="O29" s="109"/>
    </row>
    <row r="30" spans="2:15">
      <c r="B30" s="66"/>
      <c r="O30" s="109"/>
    </row>
    <row r="31" spans="2:15">
      <c r="B31" s="66"/>
      <c r="O31" s="109"/>
    </row>
    <row r="32" spans="2:15">
      <c r="B32" s="66"/>
      <c r="O32" s="109"/>
    </row>
    <row r="33" spans="2:15">
      <c r="B33" s="66"/>
      <c r="O33" s="109"/>
    </row>
    <row r="34" spans="2:15">
      <c r="B34" s="66"/>
      <c r="O34" s="109"/>
    </row>
    <row r="35" spans="2:15">
      <c r="B35" s="66"/>
      <c r="O35" s="109"/>
    </row>
    <row r="36" spans="2:15">
      <c r="B36" s="66"/>
      <c r="O36" s="109"/>
    </row>
    <row r="37" spans="2:15">
      <c r="B37" s="66"/>
      <c r="O37" s="109"/>
    </row>
    <row r="38" spans="2:15">
      <c r="B38" s="66"/>
      <c r="O38" s="109"/>
    </row>
    <row r="39" spans="2:15">
      <c r="B39" s="66"/>
      <c r="O39" s="109"/>
    </row>
    <row r="40" spans="2:15">
      <c r="B40" s="66"/>
      <c r="O40" s="109"/>
    </row>
    <row r="41" spans="2:15">
      <c r="B41" s="66"/>
      <c r="O41" s="109"/>
    </row>
    <row r="42" spans="2:15">
      <c r="B42" s="66"/>
      <c r="O42" s="109"/>
    </row>
    <row r="43" spans="2:15">
      <c r="B43" s="66"/>
      <c r="O43" s="109"/>
    </row>
    <row r="44" spans="2:15">
      <c r="B44" s="66"/>
      <c r="O44" s="109"/>
    </row>
    <row r="45" spans="2:15">
      <c r="B45" s="66"/>
      <c r="O45" s="109"/>
    </row>
    <row r="46" spans="2:15">
      <c r="B46" s="66"/>
      <c r="O46" s="109"/>
    </row>
    <row r="47" spans="2:15">
      <c r="B47" s="66"/>
      <c r="O47" s="109"/>
    </row>
    <row r="48" spans="2:15">
      <c r="B48" s="66"/>
      <c r="O48" s="109"/>
    </row>
    <row r="49" spans="2:15">
      <c r="B49" s="66"/>
      <c r="O49" s="109"/>
    </row>
    <row r="50" spans="2:15">
      <c r="B50" s="66"/>
      <c r="O50" s="109"/>
    </row>
    <row r="51" spans="2:15">
      <c r="B51" s="66"/>
      <c r="O51" s="109"/>
    </row>
    <row r="52" spans="2:15">
      <c r="B52" s="66"/>
      <c r="O52" s="109"/>
    </row>
    <row r="53" spans="2:15">
      <c r="B53" s="66"/>
      <c r="O53" s="109"/>
    </row>
    <row r="54" spans="2:15">
      <c r="B54" s="66"/>
      <c r="O54" s="109"/>
    </row>
    <row r="55" spans="2:15">
      <c r="B55" s="66"/>
      <c r="O55" s="109"/>
    </row>
    <row r="56" spans="2:15">
      <c r="B56" s="66"/>
      <c r="O56" s="109"/>
    </row>
    <row r="57" spans="2:15">
      <c r="B57" s="66"/>
      <c r="O57" s="109"/>
    </row>
    <row r="58" spans="2:15">
      <c r="B58" s="66"/>
      <c r="O58" s="109"/>
    </row>
    <row r="59" spans="2:15">
      <c r="B59" s="66"/>
      <c r="O59" s="109"/>
    </row>
    <row r="60" spans="2:15">
      <c r="B60" s="66"/>
      <c r="O60" s="109"/>
    </row>
    <row r="61" spans="2:15">
      <c r="B61" s="66"/>
      <c r="O61" s="109"/>
    </row>
    <row r="62" spans="2:15">
      <c r="B62" s="66"/>
      <c r="O62" s="109"/>
    </row>
    <row r="63" spans="2:15">
      <c r="B63" s="66"/>
      <c r="O63" s="109"/>
    </row>
    <row r="64" spans="2:15">
      <c r="B64" s="66"/>
      <c r="O64" s="109"/>
    </row>
    <row r="65" spans="2:15">
      <c r="B65" s="66"/>
      <c r="O65" s="109"/>
    </row>
    <row r="66" spans="2:15">
      <c r="B66" s="66"/>
      <c r="O66" s="109"/>
    </row>
    <row r="67" spans="2:15">
      <c r="B67" s="66"/>
      <c r="O67" s="109"/>
    </row>
    <row r="68" spans="2:15">
      <c r="B68" s="66"/>
      <c r="O68" s="109"/>
    </row>
    <row r="69" spans="2:15">
      <c r="B69" s="66"/>
      <c r="O69" s="109"/>
    </row>
    <row r="70" spans="2:15">
      <c r="B70" s="66"/>
      <c r="O70" s="109"/>
    </row>
    <row r="71" spans="2:15">
      <c r="B71" s="66"/>
      <c r="O71" s="109"/>
    </row>
    <row r="72" spans="2:15">
      <c r="B72" s="66"/>
      <c r="O72" s="109"/>
    </row>
    <row r="73" spans="2:15">
      <c r="B73" s="66"/>
      <c r="O73" s="109"/>
    </row>
    <row r="74" spans="2:15">
      <c r="B74" s="66"/>
      <c r="O74" s="109"/>
    </row>
    <row r="75" spans="2:15">
      <c r="B75" s="66"/>
      <c r="O75" s="109"/>
    </row>
    <row r="76" spans="2:15">
      <c r="B76" s="66"/>
      <c r="O76" s="109"/>
    </row>
    <row r="77" spans="2:15">
      <c r="B77" s="66"/>
      <c r="O77" s="109"/>
    </row>
    <row r="78" spans="2:15">
      <c r="B78" s="66"/>
      <c r="O78" s="109"/>
    </row>
    <row r="79" spans="2:15">
      <c r="B79" s="66"/>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57"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168</v>
      </c>
      <c r="J1" s="17" t="s">
        <v>172</v>
      </c>
    </row>
    <row r="2" spans="2:10" ht="16.5" customHeight="1">
      <c r="B2" s="17" t="s">
        <v>151</v>
      </c>
      <c r="J2" s="17" t="s">
        <v>150</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168</v>
      </c>
    </row>
    <row r="2" spans="2:15" ht="16.5" customHeight="1">
      <c r="B2" s="31" t="s">
        <v>150</v>
      </c>
    </row>
    <row r="4" spans="2:15" ht="13.5" customHeight="1">
      <c r="B4" s="63"/>
      <c r="C4" s="64"/>
      <c r="D4" s="64"/>
      <c r="E4" s="64"/>
      <c r="F4" s="64"/>
      <c r="G4" s="65"/>
    </row>
    <row r="5" spans="2:15" ht="13.5" customHeight="1">
      <c r="B5" s="66"/>
      <c r="C5" s="67"/>
      <c r="D5" s="68">
        <v>0.59699999999999998</v>
      </c>
      <c r="E5" s="69" t="s">
        <v>175</v>
      </c>
      <c r="F5" s="70">
        <v>0.7</v>
      </c>
      <c r="G5" s="71" t="s">
        <v>119</v>
      </c>
    </row>
    <row r="6" spans="2:15">
      <c r="B6" s="66"/>
      <c r="D6" s="68"/>
      <c r="E6" s="69"/>
      <c r="F6" s="70"/>
      <c r="G6" s="71"/>
    </row>
    <row r="7" spans="2:15">
      <c r="B7" s="66"/>
      <c r="C7" s="72"/>
      <c r="D7" s="68">
        <v>0.49499999999999994</v>
      </c>
      <c r="E7" s="69" t="s">
        <v>175</v>
      </c>
      <c r="F7" s="70">
        <v>0.59699999999999998</v>
      </c>
      <c r="G7" s="71" t="s">
        <v>120</v>
      </c>
    </row>
    <row r="8" spans="2:15">
      <c r="B8" s="66"/>
      <c r="D8" s="68"/>
      <c r="E8" s="69"/>
      <c r="F8" s="70"/>
      <c r="G8" s="71"/>
    </row>
    <row r="9" spans="2:15">
      <c r="B9" s="66"/>
      <c r="C9" s="73"/>
      <c r="D9" s="68">
        <v>0.39299999999999996</v>
      </c>
      <c r="E9" s="69" t="s">
        <v>175</v>
      </c>
      <c r="F9" s="70">
        <v>0.49499999999999994</v>
      </c>
      <c r="G9" s="71" t="s">
        <v>120</v>
      </c>
    </row>
    <row r="10" spans="2:15">
      <c r="B10" s="66"/>
      <c r="D10" s="68"/>
      <c r="E10" s="69"/>
      <c r="F10" s="70"/>
      <c r="G10" s="71"/>
    </row>
    <row r="11" spans="2:15">
      <c r="B11" s="66"/>
      <c r="C11" s="74"/>
      <c r="D11" s="68">
        <v>0.29099999999999998</v>
      </c>
      <c r="E11" s="69" t="s">
        <v>175</v>
      </c>
      <c r="F11" s="70">
        <v>0.39299999999999996</v>
      </c>
      <c r="G11" s="71" t="s">
        <v>120</v>
      </c>
    </row>
    <row r="12" spans="2:15">
      <c r="B12" s="66"/>
      <c r="D12" s="68"/>
      <c r="E12" s="69"/>
      <c r="F12" s="70"/>
      <c r="G12" s="71"/>
    </row>
    <row r="13" spans="2:15">
      <c r="B13" s="66"/>
      <c r="C13" s="75"/>
      <c r="D13" s="68">
        <v>0.189</v>
      </c>
      <c r="E13" s="69" t="s">
        <v>175</v>
      </c>
      <c r="F13" s="70">
        <v>0.29099999999999998</v>
      </c>
      <c r="G13" s="71" t="s">
        <v>120</v>
      </c>
    </row>
    <row r="14" spans="2:15">
      <c r="B14" s="76"/>
      <c r="C14" s="77"/>
      <c r="D14" s="77"/>
      <c r="E14" s="77"/>
      <c r="F14" s="77"/>
      <c r="G14" s="78"/>
    </row>
    <row r="16" spans="2:15">
      <c r="B16" s="63"/>
      <c r="C16" s="64"/>
      <c r="D16" s="64"/>
      <c r="E16" s="64"/>
      <c r="F16" s="64"/>
      <c r="G16" s="64"/>
      <c r="H16" s="64"/>
      <c r="I16" s="64"/>
      <c r="J16" s="64"/>
      <c r="K16" s="64"/>
      <c r="L16" s="64"/>
      <c r="M16" s="64"/>
      <c r="N16" s="64"/>
      <c r="O16" s="134"/>
    </row>
    <row r="17" spans="2:15">
      <c r="B17" s="66"/>
      <c r="O17" s="109"/>
    </row>
    <row r="18" spans="2:15">
      <c r="B18" s="66"/>
      <c r="O18" s="109"/>
    </row>
    <row r="19" spans="2:15">
      <c r="B19" s="66"/>
      <c r="O19" s="109"/>
    </row>
    <row r="20" spans="2:15">
      <c r="B20" s="66"/>
      <c r="O20" s="109"/>
    </row>
    <row r="21" spans="2:15">
      <c r="B21" s="66"/>
      <c r="O21" s="109"/>
    </row>
    <row r="22" spans="2:15">
      <c r="B22" s="66"/>
      <c r="O22" s="109"/>
    </row>
    <row r="23" spans="2:15">
      <c r="B23" s="66"/>
      <c r="O23" s="109"/>
    </row>
    <row r="24" spans="2:15">
      <c r="B24" s="66"/>
      <c r="O24" s="109"/>
    </row>
    <row r="25" spans="2:15">
      <c r="B25" s="66"/>
      <c r="O25" s="109"/>
    </row>
    <row r="26" spans="2:15">
      <c r="B26" s="66"/>
      <c r="O26" s="109"/>
    </row>
    <row r="27" spans="2:15">
      <c r="B27" s="66"/>
      <c r="O27" s="109"/>
    </row>
    <row r="28" spans="2:15">
      <c r="B28" s="66"/>
      <c r="O28" s="109"/>
    </row>
    <row r="29" spans="2:15">
      <c r="B29" s="66"/>
      <c r="O29" s="109"/>
    </row>
    <row r="30" spans="2:15">
      <c r="B30" s="66"/>
      <c r="O30" s="109"/>
    </row>
    <row r="31" spans="2:15">
      <c r="B31" s="66"/>
      <c r="O31" s="109"/>
    </row>
    <row r="32" spans="2:15">
      <c r="B32" s="66"/>
      <c r="O32" s="109"/>
    </row>
    <row r="33" spans="2:15">
      <c r="B33" s="66"/>
      <c r="O33" s="109"/>
    </row>
    <row r="34" spans="2:15">
      <c r="B34" s="66"/>
      <c r="O34" s="109"/>
    </row>
    <row r="35" spans="2:15">
      <c r="B35" s="66"/>
      <c r="O35" s="109"/>
    </row>
    <row r="36" spans="2:15">
      <c r="B36" s="66"/>
      <c r="O36" s="109"/>
    </row>
    <row r="37" spans="2:15">
      <c r="B37" s="66"/>
      <c r="O37" s="109"/>
    </row>
    <row r="38" spans="2:15">
      <c r="B38" s="66"/>
      <c r="O38" s="109"/>
    </row>
    <row r="39" spans="2:15">
      <c r="B39" s="66"/>
      <c r="O39" s="109"/>
    </row>
    <row r="40" spans="2:15">
      <c r="B40" s="66"/>
      <c r="O40" s="109"/>
    </row>
    <row r="41" spans="2:15">
      <c r="B41" s="66"/>
      <c r="O41" s="109"/>
    </row>
    <row r="42" spans="2:15">
      <c r="B42" s="66"/>
      <c r="O42" s="109"/>
    </row>
    <row r="43" spans="2:15">
      <c r="B43" s="66"/>
      <c r="O43" s="109"/>
    </row>
    <row r="44" spans="2:15">
      <c r="B44" s="66"/>
      <c r="O44" s="109"/>
    </row>
    <row r="45" spans="2:15">
      <c r="B45" s="66"/>
      <c r="O45" s="109"/>
    </row>
    <row r="46" spans="2:15">
      <c r="B46" s="66"/>
      <c r="O46" s="109"/>
    </row>
    <row r="47" spans="2:15">
      <c r="B47" s="66"/>
      <c r="O47" s="109"/>
    </row>
    <row r="48" spans="2:15">
      <c r="B48" s="66"/>
      <c r="O48" s="109"/>
    </row>
    <row r="49" spans="2:15">
      <c r="B49" s="66"/>
      <c r="O49" s="109"/>
    </row>
    <row r="50" spans="2:15">
      <c r="B50" s="66"/>
      <c r="O50" s="109"/>
    </row>
    <row r="51" spans="2:15">
      <c r="B51" s="66"/>
      <c r="O51" s="109"/>
    </row>
    <row r="52" spans="2:15">
      <c r="B52" s="66"/>
      <c r="O52" s="109"/>
    </row>
    <row r="53" spans="2:15">
      <c r="B53" s="66"/>
      <c r="O53" s="109"/>
    </row>
    <row r="54" spans="2:15">
      <c r="B54" s="66"/>
      <c r="O54" s="109"/>
    </row>
    <row r="55" spans="2:15">
      <c r="B55" s="66"/>
      <c r="O55" s="109"/>
    </row>
    <row r="56" spans="2:15">
      <c r="B56" s="66"/>
      <c r="O56" s="109"/>
    </row>
    <row r="57" spans="2:15">
      <c r="B57" s="66"/>
      <c r="O57" s="109"/>
    </row>
    <row r="58" spans="2:15">
      <c r="B58" s="66"/>
      <c r="O58" s="109"/>
    </row>
    <row r="59" spans="2:15">
      <c r="B59" s="66"/>
      <c r="O59" s="109"/>
    </row>
    <row r="60" spans="2:15">
      <c r="B60" s="66"/>
      <c r="O60" s="109"/>
    </row>
    <row r="61" spans="2:15">
      <c r="B61" s="66"/>
      <c r="O61" s="109"/>
    </row>
    <row r="62" spans="2:15">
      <c r="B62" s="66"/>
      <c r="O62" s="109"/>
    </row>
    <row r="63" spans="2:15">
      <c r="B63" s="66"/>
      <c r="O63" s="109"/>
    </row>
    <row r="64" spans="2:15">
      <c r="B64" s="66"/>
      <c r="O64" s="109"/>
    </row>
    <row r="65" spans="2:15">
      <c r="B65" s="66"/>
      <c r="O65" s="109"/>
    </row>
    <row r="66" spans="2:15">
      <c r="B66" s="66"/>
      <c r="O66" s="109"/>
    </row>
    <row r="67" spans="2:15">
      <c r="B67" s="66"/>
      <c r="O67" s="109"/>
    </row>
    <row r="68" spans="2:15">
      <c r="B68" s="66"/>
      <c r="O68" s="109"/>
    </row>
    <row r="69" spans="2:15">
      <c r="B69" s="66"/>
      <c r="O69" s="109"/>
    </row>
    <row r="70" spans="2:15">
      <c r="B70" s="66"/>
      <c r="O70" s="109"/>
    </row>
    <row r="71" spans="2:15">
      <c r="B71" s="66"/>
      <c r="O71" s="109"/>
    </row>
    <row r="72" spans="2:15">
      <c r="B72" s="66"/>
      <c r="O72" s="109"/>
    </row>
    <row r="73" spans="2:15">
      <c r="B73" s="66"/>
      <c r="O73" s="109"/>
    </row>
    <row r="74" spans="2:15">
      <c r="B74" s="66"/>
      <c r="O74" s="109"/>
    </row>
    <row r="75" spans="2:15">
      <c r="B75" s="66"/>
      <c r="O75" s="109"/>
    </row>
    <row r="76" spans="2:15">
      <c r="B76" s="66"/>
      <c r="O76" s="109"/>
    </row>
    <row r="77" spans="2:15">
      <c r="B77" s="66"/>
      <c r="O77" s="109"/>
    </row>
    <row r="78" spans="2:15">
      <c r="B78" s="66"/>
      <c r="O78" s="109"/>
    </row>
    <row r="79" spans="2:15">
      <c r="B79" s="66"/>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2-14.②ジェネリック医薬品分析(歯科)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2023-10-23T04:43:01Z</dcterms:created>
  <dcterms:modified xsi:type="dcterms:W3CDTF">2023-12-27T12:35:18Z</dcterms:modified>
  <cp:category/>
  <cp:contentStatus/>
  <dc:language/>
  <cp:version/>
</cp:coreProperties>
</file>