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codeName="ThisWorkbook" defaultThemeVersion="124226"/>
  <xr:revisionPtr revIDLastSave="0" documentId="13_ncr:1_{6BADE3B3-E070-4ACF-8A5D-C040E5DDED16}" xr6:coauthVersionLast="36" xr6:coauthVersionMax="36" xr10:uidLastSave="{00000000-0000-0000-0000-000000000000}"/>
  <bookViews>
    <workbookView xWindow="0" yWindow="0" windowWidth="18525" windowHeight="11730" xr2:uid="{00000000-000D-0000-FFFF-FFFF00000000}"/>
  </bookViews>
  <sheets>
    <sheet name="多受診" sheetId="82" r:id="rId1"/>
    <sheet name="年齢階層別_多受診" sheetId="86" r:id="rId2"/>
    <sheet name="男女別_多受診" sheetId="87" r:id="rId3"/>
    <sheet name="市区町村別_多受診" sheetId="72" r:id="rId4"/>
    <sheet name="市区町村別_重複受診グラフ" sheetId="69" r:id="rId5"/>
    <sheet name="市区町村別_頻回受診グラフ" sheetId="73" r:id="rId6"/>
    <sheet name="市区町村別_重複服薬グラフ" sheetId="74" r:id="rId7"/>
    <sheet name="多受診者要因分析" sheetId="81" r:id="rId8"/>
    <sheet name="市区町村別_重複受診要因" sheetId="43" r:id="rId9"/>
    <sheet name="市区町村別_頻回受診要因" sheetId="75" r:id="rId10"/>
    <sheet name="市区町村別_重複服薬要因" sheetId="76" r:id="rId11"/>
  </sheets>
  <definedNames>
    <definedName name="_xlnm._FilterDatabase" localSheetId="8" hidden="1">市区町村別_重複受診要因!$A$1:$F$753</definedName>
    <definedName name="_xlnm._FilterDatabase" localSheetId="10" hidden="1">市区町村別_重複服薬要因!$A$1:$F$753</definedName>
    <definedName name="_xlnm._FilterDatabase" localSheetId="3" hidden="1">市区町村別_多受診!$A$1:$R$79</definedName>
    <definedName name="_xlnm._FilterDatabase" localSheetId="9" hidden="1">市区町村別_頻回受診要因!$A$1:$F$753</definedName>
    <definedName name="_xlnm._FilterDatabase" localSheetId="7" hidden="1">多受診者要因分析!#REF!</definedName>
    <definedName name="_xlnm._FilterDatabase" localSheetId="2" hidden="1">男女別_多受診!$A$1:$Q$7</definedName>
    <definedName name="_xlnm._FilterDatabase" localSheetId="1" hidden="1">年齢階層別_多受診!$A$1:$Q$19</definedName>
    <definedName name="_Order1" hidden="1">255</definedName>
    <definedName name="_xlnm.Print_Area" localSheetId="4">市区町村別_重複受診グラフ!$A$1:$R$78</definedName>
    <definedName name="_xlnm.Print_Area" localSheetId="6">市区町村別_重複服薬グラフ!$A$1:$R$78</definedName>
    <definedName name="_xlnm.Print_Area" localSheetId="3">市区町村別_多受診!$A$1:$R$79</definedName>
    <definedName name="_xlnm.Print_Area" localSheetId="5">市区町村別_頻回受診グラフ!$A$1:$R$78</definedName>
    <definedName name="_xlnm.Print_Area" localSheetId="0">多受診!$A$1:$P$47</definedName>
    <definedName name="_xlnm.Print_Area" localSheetId="7">多受診者要因分析!$A$1:$I$56</definedName>
    <definedName name="_xlnm.Print_Area" localSheetId="2">男女別_多受診!$A$1:$Q$7</definedName>
    <definedName name="_xlnm.Print_Area" localSheetId="1">年齢階層別_多受診!$A$1:$Q$19</definedName>
    <definedName name="_xlnm.Print_Titles" localSheetId="8">市区町村別_重複受診要因!$1:$3</definedName>
    <definedName name="_xlnm.Print_Titles" localSheetId="10">市区町村別_重複服薬要因!$1:$3</definedName>
    <definedName name="_xlnm.Print_Titles" localSheetId="3">市区町村別_多受診!$A:$E,市区町村別_多受診!$1:$4</definedName>
    <definedName name="_xlnm.Print_Titles" localSheetId="9">市区町村別_頻回受診要因!$1:$3</definedName>
    <definedName name="_xlnm.Print_Titles" localSheetId="2">男女別_多受診!$1:$4</definedName>
    <definedName name="_xlnm.Print_Titles" localSheetId="1">年齢階層別_多受診!$1:$4</definedName>
  </definedNames>
  <calcPr calcId="191029"/>
</workbook>
</file>

<file path=xl/calcChain.xml><?xml version="1.0" encoding="utf-8"?>
<calcChain xmlns="http://schemas.openxmlformats.org/spreadsheetml/2006/main">
  <c r="P6" i="72" l="1"/>
  <c r="P7" i="72"/>
  <c r="P8" i="72"/>
  <c r="P9" i="72"/>
  <c r="P10" i="72"/>
  <c r="P11" i="72"/>
  <c r="P12" i="72"/>
  <c r="P13" i="72"/>
  <c r="P14" i="72"/>
  <c r="P15" i="72"/>
  <c r="P16" i="72"/>
  <c r="P17" i="72"/>
  <c r="P18" i="72"/>
  <c r="P19" i="72"/>
  <c r="P20" i="72"/>
  <c r="P21" i="72"/>
  <c r="P22" i="72"/>
  <c r="P23" i="72"/>
  <c r="P24" i="72"/>
  <c r="P25" i="72"/>
  <c r="P26" i="72"/>
  <c r="P27" i="72"/>
  <c r="P28" i="72"/>
  <c r="P29" i="72"/>
  <c r="P30" i="72"/>
  <c r="P31" i="72"/>
  <c r="P32" i="72"/>
  <c r="P33" i="72"/>
  <c r="P34" i="72"/>
  <c r="P35" i="72"/>
  <c r="P36" i="72"/>
  <c r="P37" i="72"/>
  <c r="P38" i="72"/>
  <c r="P39" i="72"/>
  <c r="P40" i="72"/>
  <c r="P41" i="72"/>
  <c r="P42" i="72"/>
  <c r="P43" i="72"/>
  <c r="P44" i="72"/>
  <c r="P45" i="72"/>
  <c r="P46" i="72"/>
  <c r="P47" i="72"/>
  <c r="P48" i="72"/>
  <c r="P49" i="72"/>
  <c r="P50" i="72"/>
  <c r="P51" i="72"/>
  <c r="P52" i="72"/>
  <c r="P53" i="72"/>
  <c r="P54" i="72"/>
  <c r="P55" i="72"/>
  <c r="P56" i="72"/>
  <c r="P57" i="72"/>
  <c r="P58" i="72"/>
  <c r="P59" i="72"/>
  <c r="P60" i="72"/>
  <c r="P61" i="72"/>
  <c r="P62" i="72"/>
  <c r="P63" i="72"/>
  <c r="P64" i="72"/>
  <c r="P65" i="72"/>
  <c r="P66" i="72"/>
  <c r="P67" i="72"/>
  <c r="P68" i="72"/>
  <c r="P69" i="72"/>
  <c r="P70" i="72"/>
  <c r="P71" i="72"/>
  <c r="P72" i="72"/>
  <c r="P73" i="72"/>
  <c r="P74" i="72"/>
  <c r="P75" i="72"/>
  <c r="P76" i="72"/>
  <c r="P77" i="72"/>
  <c r="P78" i="72"/>
  <c r="P5" i="72"/>
  <c r="L6" i="72"/>
  <c r="L7" i="72"/>
  <c r="L8" i="72"/>
  <c r="L9" i="72"/>
  <c r="L10" i="72"/>
  <c r="L11" i="72"/>
  <c r="L12" i="72"/>
  <c r="L13" i="72"/>
  <c r="L14" i="72"/>
  <c r="L15" i="72"/>
  <c r="L16" i="72"/>
  <c r="L17" i="72"/>
  <c r="L18" i="72"/>
  <c r="L19" i="72"/>
  <c r="L20" i="72"/>
  <c r="L21" i="72"/>
  <c r="L22" i="72"/>
  <c r="L23" i="72"/>
  <c r="L24" i="72"/>
  <c r="L25" i="72"/>
  <c r="L26" i="72"/>
  <c r="L27" i="72"/>
  <c r="L28" i="72"/>
  <c r="L29" i="72"/>
  <c r="L30" i="72"/>
  <c r="L31" i="72"/>
  <c r="L32" i="72"/>
  <c r="L33" i="72"/>
  <c r="L34" i="72"/>
  <c r="L35" i="72"/>
  <c r="L36" i="72"/>
  <c r="L37" i="72"/>
  <c r="L38" i="72"/>
  <c r="L39" i="72"/>
  <c r="L40" i="72"/>
  <c r="L41" i="72"/>
  <c r="L42" i="72"/>
  <c r="L43" i="72"/>
  <c r="L44" i="72"/>
  <c r="L45" i="72"/>
  <c r="L46" i="72"/>
  <c r="L47" i="72"/>
  <c r="L48" i="72"/>
  <c r="L49" i="72"/>
  <c r="L50" i="72"/>
  <c r="L51" i="72"/>
  <c r="L52" i="72"/>
  <c r="L53" i="72"/>
  <c r="L54" i="72"/>
  <c r="L55" i="72"/>
  <c r="L56" i="72"/>
  <c r="L57" i="72"/>
  <c r="L58" i="72"/>
  <c r="L59" i="72"/>
  <c r="L60" i="72"/>
  <c r="L61" i="72"/>
  <c r="L62" i="72"/>
  <c r="L63" i="72"/>
  <c r="L64" i="72"/>
  <c r="L65" i="72"/>
  <c r="L66" i="72"/>
  <c r="L67" i="72"/>
  <c r="L68" i="72"/>
  <c r="L69" i="72"/>
  <c r="L70" i="72"/>
  <c r="L71" i="72"/>
  <c r="L72" i="72"/>
  <c r="L73" i="72"/>
  <c r="L74" i="72"/>
  <c r="L75" i="72"/>
  <c r="L76" i="72"/>
  <c r="L77" i="72"/>
  <c r="L78" i="72"/>
  <c r="L5" i="72"/>
  <c r="H78" i="72"/>
  <c r="H6" i="72"/>
  <c r="H7" i="72"/>
  <c r="H8" i="72"/>
  <c r="H9" i="72"/>
  <c r="H10" i="72"/>
  <c r="H11" i="72"/>
  <c r="H12" i="72"/>
  <c r="H13" i="72"/>
  <c r="H14" i="72"/>
  <c r="H15" i="72"/>
  <c r="H16" i="72"/>
  <c r="H17" i="72"/>
  <c r="H18" i="72"/>
  <c r="H19" i="72"/>
  <c r="H20" i="72"/>
  <c r="H21" i="72"/>
  <c r="H22" i="72"/>
  <c r="H23" i="72"/>
  <c r="H24" i="72"/>
  <c r="H25" i="72"/>
  <c r="H26" i="72"/>
  <c r="H27" i="72"/>
  <c r="H28" i="72"/>
  <c r="H29" i="72"/>
  <c r="H30" i="72"/>
  <c r="H31" i="72"/>
  <c r="H32" i="72"/>
  <c r="H33" i="72"/>
  <c r="H34" i="72"/>
  <c r="H35" i="72"/>
  <c r="H36" i="72"/>
  <c r="H37" i="72"/>
  <c r="H38" i="72"/>
  <c r="H39" i="72"/>
  <c r="H40" i="72"/>
  <c r="H41" i="72"/>
  <c r="H42" i="72"/>
  <c r="H43" i="72"/>
  <c r="H44" i="72"/>
  <c r="H45" i="72"/>
  <c r="H46" i="72"/>
  <c r="H47" i="72"/>
  <c r="H48" i="72"/>
  <c r="H49" i="72"/>
  <c r="H50" i="72"/>
  <c r="H51" i="72"/>
  <c r="H52" i="72"/>
  <c r="H53" i="72"/>
  <c r="H54" i="72"/>
  <c r="H55" i="72"/>
  <c r="H56" i="72"/>
  <c r="H57" i="72"/>
  <c r="H58" i="72"/>
  <c r="H59" i="72"/>
  <c r="H60" i="72"/>
  <c r="H61" i="72"/>
  <c r="H62" i="72"/>
  <c r="H63" i="72"/>
  <c r="H64" i="72"/>
  <c r="H65" i="72"/>
  <c r="H66" i="72"/>
  <c r="H67" i="72"/>
  <c r="H68" i="72"/>
  <c r="H69" i="72"/>
  <c r="H70" i="72"/>
  <c r="H71" i="72"/>
  <c r="H72" i="72"/>
  <c r="H73" i="72"/>
  <c r="H74" i="72"/>
  <c r="H75" i="72"/>
  <c r="H76" i="72"/>
  <c r="H77" i="72"/>
  <c r="H5" i="72"/>
  <c r="D79" i="72"/>
  <c r="Q79" i="72"/>
  <c r="E79" i="72"/>
  <c r="F79" i="72"/>
  <c r="G79" i="72"/>
  <c r="J79" i="72"/>
  <c r="K79" i="72"/>
  <c r="N79" i="72"/>
  <c r="O79" i="72"/>
  <c r="R79" i="72"/>
  <c r="P79" i="72"/>
  <c r="H79" i="72"/>
  <c r="L79" i="72"/>
  <c r="M79" i="72"/>
  <c r="I79" i="72"/>
  <c r="Q12" i="86"/>
  <c r="D12" i="86"/>
  <c r="C12" i="86"/>
  <c r="Q7" i="87"/>
  <c r="D7" i="87"/>
  <c r="C7" i="87"/>
  <c r="N12" i="86"/>
  <c r="M12" i="86"/>
  <c r="J12" i="86"/>
  <c r="I12" i="86"/>
  <c r="F12" i="86"/>
  <c r="E12" i="86"/>
  <c r="N7" i="87"/>
  <c r="M7" i="87"/>
  <c r="J7" i="87"/>
  <c r="I7" i="87"/>
  <c r="F7" i="87"/>
  <c r="E7" i="87"/>
  <c r="P12" i="86"/>
  <c r="P7" i="87"/>
  <c r="O7" i="87"/>
  <c r="O12" i="86"/>
  <c r="H7" i="87"/>
  <c r="H12" i="86"/>
  <c r="L12" i="86"/>
  <c r="L7" i="87"/>
  <c r="G7" i="87"/>
  <c r="G12" i="86"/>
  <c r="K7" i="87"/>
  <c r="K12" i="86"/>
  <c r="AU63" i="72"/>
  <c r="AU59" i="72"/>
  <c r="AU47" i="72"/>
  <c r="AU43" i="72"/>
  <c r="AU31" i="72"/>
  <c r="AU27" i="72"/>
  <c r="AU15" i="72"/>
  <c r="AU11" i="72"/>
  <c r="AQ73" i="72"/>
  <c r="AQ69" i="72"/>
  <c r="AQ57" i="72"/>
  <c r="AQ53" i="72"/>
  <c r="AQ46" i="72"/>
  <c r="AQ45" i="72"/>
  <c r="AQ38" i="72"/>
  <c r="AQ37" i="72"/>
  <c r="AQ30" i="72"/>
  <c r="AQ29" i="72"/>
  <c r="AQ22" i="72"/>
  <c r="AQ21" i="72"/>
  <c r="AQ14" i="72"/>
  <c r="AQ13" i="72"/>
  <c r="AQ6" i="72"/>
  <c r="AQ5" i="72"/>
  <c r="Q78" i="72"/>
  <c r="Q77" i="72"/>
  <c r="Q76" i="72"/>
  <c r="Q75" i="72"/>
  <c r="Q74" i="72"/>
  <c r="Q73" i="72"/>
  <c r="Q72" i="72"/>
  <c r="Q71" i="72"/>
  <c r="Q70" i="72"/>
  <c r="Q69" i="72"/>
  <c r="Q68" i="72"/>
  <c r="Q67" i="72"/>
  <c r="Q66" i="72"/>
  <c r="Q65" i="72"/>
  <c r="Q64" i="72"/>
  <c r="Q63" i="72"/>
  <c r="Q62" i="72"/>
  <c r="Q61" i="72"/>
  <c r="Q60" i="72"/>
  <c r="Q59" i="72"/>
  <c r="Q58" i="72"/>
  <c r="Q57" i="72"/>
  <c r="Q56" i="72"/>
  <c r="Q55" i="72"/>
  <c r="Q54" i="72"/>
  <c r="Q53" i="72"/>
  <c r="Q52" i="72"/>
  <c r="Q51" i="72"/>
  <c r="Q50" i="72"/>
  <c r="Q49" i="72"/>
  <c r="Q48" i="72"/>
  <c r="Q47" i="72"/>
  <c r="Q46" i="72"/>
  <c r="Q45" i="72"/>
  <c r="Q44" i="72"/>
  <c r="Q43" i="72"/>
  <c r="Q42" i="72"/>
  <c r="Q41" i="72"/>
  <c r="Q40" i="72"/>
  <c r="Q39" i="72"/>
  <c r="Q38" i="72"/>
  <c r="Q37" i="72"/>
  <c r="Q36" i="72"/>
  <c r="Q35" i="72"/>
  <c r="Q34" i="72"/>
  <c r="Q33" i="72"/>
  <c r="Q32" i="72"/>
  <c r="Q31" i="72"/>
  <c r="Q30" i="72"/>
  <c r="Q29" i="72"/>
  <c r="Q28" i="72"/>
  <c r="Q27" i="72"/>
  <c r="Q26" i="72"/>
  <c r="Q25" i="72"/>
  <c r="Q24" i="72"/>
  <c r="Q23" i="72"/>
  <c r="Q22" i="72"/>
  <c r="Q21" i="72"/>
  <c r="Q20" i="72"/>
  <c r="Q19" i="72"/>
  <c r="Q18" i="72"/>
  <c r="Q17" i="72"/>
  <c r="Q16" i="72"/>
  <c r="Q15" i="72"/>
  <c r="Q14" i="72"/>
  <c r="Q13" i="72"/>
  <c r="Q12" i="72"/>
  <c r="Q11" i="72"/>
  <c r="Q10" i="72"/>
  <c r="Q9" i="72"/>
  <c r="Q8" i="72"/>
  <c r="Q7" i="72"/>
  <c r="Q6" i="72"/>
  <c r="Q5" i="72"/>
  <c r="AU78" i="72"/>
  <c r="M78" i="72"/>
  <c r="M77" i="72"/>
  <c r="M76" i="72"/>
  <c r="M75" i="72"/>
  <c r="M74" i="72"/>
  <c r="M73" i="72"/>
  <c r="M72" i="72"/>
  <c r="M71" i="72"/>
  <c r="M70" i="72"/>
  <c r="M69" i="72"/>
  <c r="M68" i="72"/>
  <c r="M67" i="72"/>
  <c r="M66" i="72"/>
  <c r="M65" i="72"/>
  <c r="M64" i="72"/>
  <c r="M63" i="72"/>
  <c r="M62" i="72"/>
  <c r="M61" i="72"/>
  <c r="M60" i="72"/>
  <c r="M59" i="72"/>
  <c r="M58" i="72"/>
  <c r="M57" i="72"/>
  <c r="M56" i="72"/>
  <c r="M55" i="72"/>
  <c r="M54" i="72"/>
  <c r="M53" i="72"/>
  <c r="M52" i="72"/>
  <c r="M51" i="72"/>
  <c r="M50" i="72"/>
  <c r="M49" i="72"/>
  <c r="M48" i="72"/>
  <c r="M47" i="72"/>
  <c r="M46" i="72"/>
  <c r="M45" i="72"/>
  <c r="M44" i="72"/>
  <c r="M43" i="72"/>
  <c r="M42" i="72"/>
  <c r="M41" i="72"/>
  <c r="M40" i="72"/>
  <c r="M39" i="72"/>
  <c r="M38" i="72"/>
  <c r="M37" i="72"/>
  <c r="M36" i="72"/>
  <c r="M35" i="72"/>
  <c r="M34" i="72"/>
  <c r="M33" i="72"/>
  <c r="M32" i="72"/>
  <c r="M31" i="72"/>
  <c r="M30" i="72"/>
  <c r="M29" i="72"/>
  <c r="M28" i="72"/>
  <c r="M27" i="72"/>
  <c r="M26" i="72"/>
  <c r="M25" i="72"/>
  <c r="M24" i="72"/>
  <c r="M23" i="72"/>
  <c r="M22" i="72"/>
  <c r="M21" i="72"/>
  <c r="M20" i="72"/>
  <c r="M19" i="72"/>
  <c r="M18" i="72"/>
  <c r="M17" i="72"/>
  <c r="M16" i="72"/>
  <c r="M15" i="72"/>
  <c r="M14" i="72"/>
  <c r="M13" i="72"/>
  <c r="M12" i="72"/>
  <c r="M11" i="72"/>
  <c r="M10" i="72"/>
  <c r="M9" i="72"/>
  <c r="M8" i="72"/>
  <c r="M7" i="72"/>
  <c r="M6" i="72"/>
  <c r="AQ17" i="72"/>
  <c r="M5" i="72"/>
  <c r="AQ76" i="72"/>
  <c r="I78" i="72"/>
  <c r="I77" i="72"/>
  <c r="I76" i="72"/>
  <c r="I75" i="72"/>
  <c r="I74" i="72"/>
  <c r="I73" i="72"/>
  <c r="I72" i="72"/>
  <c r="I71" i="72"/>
  <c r="I70" i="72"/>
  <c r="I69" i="72"/>
  <c r="I68" i="72"/>
  <c r="I67" i="72"/>
  <c r="I66" i="72"/>
  <c r="I65" i="72"/>
  <c r="I64" i="72"/>
  <c r="I63" i="72"/>
  <c r="I62" i="72"/>
  <c r="I61" i="72"/>
  <c r="I60" i="72"/>
  <c r="I59" i="72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I8" i="72"/>
  <c r="I7" i="72"/>
  <c r="I6" i="72"/>
  <c r="I5" i="72"/>
  <c r="AM6" i="72"/>
  <c r="P6" i="87"/>
  <c r="O6" i="87"/>
  <c r="L6" i="87"/>
  <c r="K6" i="87"/>
  <c r="H6" i="87"/>
  <c r="G6" i="87"/>
  <c r="P5" i="87"/>
  <c r="O5" i="87"/>
  <c r="L5" i="87"/>
  <c r="K5" i="87"/>
  <c r="H5" i="87"/>
  <c r="G5" i="87"/>
  <c r="P11" i="86"/>
  <c r="O11" i="86"/>
  <c r="L11" i="86"/>
  <c r="K11" i="86"/>
  <c r="H11" i="86"/>
  <c r="G11" i="86"/>
  <c r="P10" i="86"/>
  <c r="O10" i="86"/>
  <c r="L10" i="86"/>
  <c r="K10" i="86"/>
  <c r="H10" i="86"/>
  <c r="G10" i="86"/>
  <c r="P9" i="86"/>
  <c r="O9" i="86"/>
  <c r="L9" i="86"/>
  <c r="K9" i="86"/>
  <c r="H9" i="86"/>
  <c r="G9" i="86"/>
  <c r="P8" i="86"/>
  <c r="O8" i="86"/>
  <c r="L8" i="86"/>
  <c r="K8" i="86"/>
  <c r="H8" i="86"/>
  <c r="G8" i="86"/>
  <c r="P7" i="86"/>
  <c r="O7" i="86"/>
  <c r="L7" i="86"/>
  <c r="K7" i="86"/>
  <c r="H7" i="86"/>
  <c r="G7" i="86"/>
  <c r="P6" i="86"/>
  <c r="O6" i="86"/>
  <c r="L6" i="86"/>
  <c r="K6" i="86"/>
  <c r="H6" i="86"/>
  <c r="G6" i="86"/>
  <c r="P5" i="86"/>
  <c r="O5" i="86"/>
  <c r="L5" i="86"/>
  <c r="K5" i="86"/>
  <c r="H5" i="86"/>
  <c r="G5" i="86"/>
  <c r="AQ78" i="72"/>
  <c r="AQ74" i="72"/>
  <c r="AQ70" i="72"/>
  <c r="AQ66" i="72"/>
  <c r="AQ62" i="72"/>
  <c r="AQ58" i="72"/>
  <c r="AQ54" i="72"/>
  <c r="AU16" i="72"/>
  <c r="AU12" i="72"/>
  <c r="AU8" i="72"/>
  <c r="AU77" i="72"/>
  <c r="AU72" i="72"/>
  <c r="AU68" i="72"/>
  <c r="AU64" i="72"/>
  <c r="AU60" i="72"/>
  <c r="AU56" i="72"/>
  <c r="AU52" i="72"/>
  <c r="AU48" i="72"/>
  <c r="AU44" i="72"/>
  <c r="AU40" i="72"/>
  <c r="AU36" i="72"/>
  <c r="AU32" i="72"/>
  <c r="AU28" i="72"/>
  <c r="AU24" i="72"/>
  <c r="AU20" i="72"/>
  <c r="AQ9" i="72"/>
  <c r="AQ25" i="72"/>
  <c r="AQ33" i="72"/>
  <c r="AQ41" i="72"/>
  <c r="AQ49" i="72"/>
  <c r="AQ61" i="72"/>
  <c r="AQ77" i="72"/>
  <c r="AU19" i="72"/>
  <c r="AU35" i="72"/>
  <c r="AU51" i="72"/>
  <c r="AU67" i="72"/>
  <c r="AQ10" i="72"/>
  <c r="AQ18" i="72"/>
  <c r="AQ26" i="72"/>
  <c r="AQ34" i="72"/>
  <c r="AQ42" i="72"/>
  <c r="AQ50" i="72"/>
  <c r="AQ65" i="72"/>
  <c r="AU7" i="72"/>
  <c r="AU23" i="72"/>
  <c r="AU39" i="72"/>
  <c r="AU55" i="72"/>
  <c r="AU71" i="72"/>
  <c r="AU75" i="72"/>
  <c r="AU76" i="72"/>
  <c r="AM5" i="72"/>
  <c r="AQ7" i="72"/>
  <c r="AQ11" i="72"/>
  <c r="AQ15" i="72"/>
  <c r="AQ19" i="72"/>
  <c r="AQ23" i="72"/>
  <c r="AQ27" i="72"/>
  <c r="AQ31" i="72"/>
  <c r="AQ35" i="72"/>
  <c r="AQ39" i="72"/>
  <c r="AQ43" i="72"/>
  <c r="AQ47" i="72"/>
  <c r="AQ51" i="72"/>
  <c r="AQ55" i="72"/>
  <c r="AQ59" i="72"/>
  <c r="AQ63" i="72"/>
  <c r="AQ67" i="72"/>
  <c r="AQ71" i="72"/>
  <c r="AQ75" i="72"/>
  <c r="AU5" i="72"/>
  <c r="AU9" i="72"/>
  <c r="AU13" i="72"/>
  <c r="AU17" i="72"/>
  <c r="AU21" i="72"/>
  <c r="AU25" i="72"/>
  <c r="AU29" i="72"/>
  <c r="AU33" i="72"/>
  <c r="AU37" i="72"/>
  <c r="AU41" i="72"/>
  <c r="AU45" i="72"/>
  <c r="AU49" i="72"/>
  <c r="AU53" i="72"/>
  <c r="AU57" i="72"/>
  <c r="AU61" i="72"/>
  <c r="AU65" i="72"/>
  <c r="AU69" i="72"/>
  <c r="AU73" i="72"/>
  <c r="AQ8" i="72"/>
  <c r="AQ12" i="72"/>
  <c r="AQ16" i="72"/>
  <c r="AQ20" i="72"/>
  <c r="AQ24" i="72"/>
  <c r="AQ28" i="72"/>
  <c r="AQ32" i="72"/>
  <c r="AQ36" i="72"/>
  <c r="AQ40" i="72"/>
  <c r="AQ44" i="72"/>
  <c r="AQ48" i="72"/>
  <c r="AQ52" i="72"/>
  <c r="AQ56" i="72"/>
  <c r="AQ60" i="72"/>
  <c r="AQ64" i="72"/>
  <c r="AQ68" i="72"/>
  <c r="AQ72" i="72"/>
  <c r="AU6" i="72"/>
  <c r="AU10" i="72"/>
  <c r="AU14" i="72"/>
  <c r="AU18" i="72"/>
  <c r="AU22" i="72"/>
  <c r="AU26" i="72"/>
  <c r="AU30" i="72"/>
  <c r="AU34" i="72"/>
  <c r="AU38" i="72"/>
  <c r="AU42" i="72"/>
  <c r="AU46" i="72"/>
  <c r="AU50" i="72"/>
  <c r="AU54" i="72"/>
  <c r="AU58" i="72"/>
  <c r="AU62" i="72"/>
  <c r="AU66" i="72"/>
  <c r="AU70" i="72"/>
  <c r="AU74" i="72"/>
  <c r="BF6" i="72"/>
  <c r="BF7" i="72"/>
  <c r="BF8" i="72"/>
  <c r="BF9" i="72"/>
  <c r="BF10" i="72"/>
  <c r="BF11" i="72"/>
  <c r="BF12" i="72"/>
  <c r="BF13" i="72"/>
  <c r="BF14" i="72"/>
  <c r="BF15" i="72"/>
  <c r="BF16" i="72"/>
  <c r="BF17" i="72"/>
  <c r="BF18" i="72"/>
  <c r="BF19" i="72"/>
  <c r="BF20" i="72"/>
  <c r="BF21" i="72"/>
  <c r="BF22" i="72"/>
  <c r="BF23" i="72"/>
  <c r="BF24" i="72"/>
  <c r="BF25" i="72"/>
  <c r="BF26" i="72"/>
  <c r="BF27" i="72"/>
  <c r="BF28" i="72"/>
  <c r="BF29" i="72"/>
  <c r="BF30" i="72"/>
  <c r="BF31" i="72"/>
  <c r="BF32" i="72"/>
  <c r="BF33" i="72"/>
  <c r="BF34" i="72"/>
  <c r="BF35" i="72"/>
  <c r="BF36" i="72"/>
  <c r="BF37" i="72"/>
  <c r="BF38" i="72"/>
  <c r="BF39" i="72"/>
  <c r="BF40" i="72"/>
  <c r="BF41" i="72"/>
  <c r="BF42" i="72"/>
  <c r="BF43" i="72"/>
  <c r="BF44" i="72"/>
  <c r="BF45" i="72"/>
  <c r="BF46" i="72"/>
  <c r="BF47" i="72"/>
  <c r="BF48" i="72"/>
  <c r="BF49" i="72"/>
  <c r="BF50" i="72"/>
  <c r="BF51" i="72"/>
  <c r="BF52" i="72"/>
  <c r="BF53" i="72"/>
  <c r="BF54" i="72"/>
  <c r="BF55" i="72"/>
  <c r="BF56" i="72"/>
  <c r="BF57" i="72"/>
  <c r="BF58" i="72"/>
  <c r="BF59" i="72"/>
  <c r="BF60" i="72"/>
  <c r="BF61" i="72"/>
  <c r="BF62" i="72"/>
  <c r="BF63" i="72"/>
  <c r="BF64" i="72"/>
  <c r="BF65" i="72"/>
  <c r="BF66" i="72"/>
  <c r="BF67" i="72"/>
  <c r="BF68" i="72"/>
  <c r="BF69" i="72"/>
  <c r="BF70" i="72"/>
  <c r="BF71" i="72"/>
  <c r="BF72" i="72"/>
  <c r="BF73" i="72"/>
  <c r="BF74" i="72"/>
  <c r="BF75" i="72"/>
  <c r="BF76" i="72"/>
  <c r="BF77" i="72"/>
  <c r="BF78" i="72"/>
  <c r="BC6" i="72"/>
  <c r="BC7" i="72"/>
  <c r="BC8" i="72"/>
  <c r="BC9" i="72"/>
  <c r="BC10" i="72"/>
  <c r="BC11" i="72"/>
  <c r="BC12" i="72"/>
  <c r="BC13" i="72"/>
  <c r="BC14" i="72"/>
  <c r="BC15" i="72"/>
  <c r="BC16" i="72"/>
  <c r="BC17" i="72"/>
  <c r="BC18" i="72"/>
  <c r="BC19" i="72"/>
  <c r="BC20" i="72"/>
  <c r="BC21" i="72"/>
  <c r="BC22" i="72"/>
  <c r="BC23" i="72"/>
  <c r="BC24" i="72"/>
  <c r="BC25" i="72"/>
  <c r="BC26" i="72"/>
  <c r="BC27" i="72"/>
  <c r="BC28" i="72"/>
  <c r="BC29" i="72"/>
  <c r="BC30" i="72"/>
  <c r="BC31" i="72"/>
  <c r="BC32" i="72"/>
  <c r="BC33" i="72"/>
  <c r="BC34" i="72"/>
  <c r="BC35" i="72"/>
  <c r="BC36" i="72"/>
  <c r="BC37" i="72"/>
  <c r="BC38" i="72"/>
  <c r="BC39" i="72"/>
  <c r="BC40" i="72"/>
  <c r="BC41" i="72"/>
  <c r="BC42" i="72"/>
  <c r="BC43" i="72"/>
  <c r="BC44" i="72"/>
  <c r="BC45" i="72"/>
  <c r="BC46" i="72"/>
  <c r="BC47" i="72"/>
  <c r="BC48" i="72"/>
  <c r="BC49" i="72"/>
  <c r="BC50" i="72"/>
  <c r="BC51" i="72"/>
  <c r="BC52" i="72"/>
  <c r="BC53" i="72"/>
  <c r="BC54" i="72"/>
  <c r="BC55" i="72"/>
  <c r="BC56" i="72"/>
  <c r="BC57" i="72"/>
  <c r="BC58" i="72"/>
  <c r="BC59" i="72"/>
  <c r="BC60" i="72"/>
  <c r="BC61" i="72"/>
  <c r="BC62" i="72"/>
  <c r="BC63" i="72"/>
  <c r="BC64" i="72"/>
  <c r="BC65" i="72"/>
  <c r="BC66" i="72"/>
  <c r="BC67" i="72"/>
  <c r="BC68" i="72"/>
  <c r="BC69" i="72"/>
  <c r="BC70" i="72"/>
  <c r="BC71" i="72"/>
  <c r="BC72" i="72"/>
  <c r="BC73" i="72"/>
  <c r="BC74" i="72"/>
  <c r="BC75" i="72"/>
  <c r="BC76" i="72"/>
  <c r="BC77" i="72"/>
  <c r="BC78" i="72"/>
  <c r="AZ6" i="72"/>
  <c r="AZ7" i="72"/>
  <c r="AZ8" i="72"/>
  <c r="AZ9" i="72"/>
  <c r="AZ10" i="72"/>
  <c r="AZ11" i="72"/>
  <c r="AZ12" i="72"/>
  <c r="AZ13" i="72"/>
  <c r="AZ14" i="72"/>
  <c r="AZ15" i="72"/>
  <c r="AZ16" i="72"/>
  <c r="AZ17" i="72"/>
  <c r="AZ18" i="72"/>
  <c r="AZ19" i="72"/>
  <c r="AZ20" i="72"/>
  <c r="AZ21" i="72"/>
  <c r="AZ22" i="72"/>
  <c r="AZ23" i="72"/>
  <c r="AZ24" i="72"/>
  <c r="AZ25" i="72"/>
  <c r="AZ26" i="72"/>
  <c r="AZ27" i="72"/>
  <c r="AZ28" i="72"/>
  <c r="AZ29" i="72"/>
  <c r="AZ30" i="72"/>
  <c r="AZ31" i="72"/>
  <c r="AZ32" i="72"/>
  <c r="AZ33" i="72"/>
  <c r="AZ34" i="72"/>
  <c r="AZ35" i="72"/>
  <c r="AZ36" i="72"/>
  <c r="AZ37" i="72"/>
  <c r="AZ38" i="72"/>
  <c r="AZ39" i="72"/>
  <c r="AZ40" i="72"/>
  <c r="AZ41" i="72"/>
  <c r="AZ42" i="72"/>
  <c r="AZ43" i="72"/>
  <c r="AZ44" i="72"/>
  <c r="AZ45" i="72"/>
  <c r="AZ46" i="72"/>
  <c r="AZ47" i="72"/>
  <c r="AZ48" i="72"/>
  <c r="AZ49" i="72"/>
  <c r="AZ50" i="72"/>
  <c r="AZ51" i="72"/>
  <c r="AZ52" i="72"/>
  <c r="AZ53" i="72"/>
  <c r="AZ54" i="72"/>
  <c r="AZ55" i="72"/>
  <c r="AZ56" i="72"/>
  <c r="AZ57" i="72"/>
  <c r="AZ58" i="72"/>
  <c r="AZ59" i="72"/>
  <c r="AZ60" i="72"/>
  <c r="AZ61" i="72"/>
  <c r="AZ62" i="72"/>
  <c r="AZ63" i="72"/>
  <c r="AZ64" i="72"/>
  <c r="AZ65" i="72"/>
  <c r="AZ66" i="72"/>
  <c r="AZ67" i="72"/>
  <c r="AZ68" i="72"/>
  <c r="AZ69" i="72"/>
  <c r="AZ70" i="72"/>
  <c r="AZ71" i="72"/>
  <c r="AZ72" i="72"/>
  <c r="AZ73" i="72"/>
  <c r="AZ74" i="72"/>
  <c r="AZ75" i="72"/>
  <c r="AZ76" i="72"/>
  <c r="AZ77" i="72"/>
  <c r="AZ78" i="72"/>
  <c r="BF5" i="72"/>
  <c r="BC5" i="72"/>
  <c r="AZ5" i="72"/>
  <c r="F745" i="43"/>
  <c r="F746" i="43"/>
  <c r="F747" i="43"/>
  <c r="F748" i="43"/>
  <c r="F749" i="43"/>
  <c r="F750" i="43"/>
  <c r="F751" i="43"/>
  <c r="F752" i="43"/>
  <c r="F753" i="43"/>
  <c r="F744" i="43"/>
  <c r="F753" i="76"/>
  <c r="E753" i="76"/>
  <c r="D753" i="76"/>
  <c r="F752" i="76"/>
  <c r="E752" i="76"/>
  <c r="D752" i="76"/>
  <c r="F751" i="76"/>
  <c r="E751" i="76"/>
  <c r="D751" i="76"/>
  <c r="F750" i="76"/>
  <c r="E750" i="76"/>
  <c r="D750" i="76"/>
  <c r="F749" i="76"/>
  <c r="E749" i="76"/>
  <c r="D749" i="76"/>
  <c r="F748" i="76"/>
  <c r="E748" i="76"/>
  <c r="D748" i="76"/>
  <c r="F747" i="76"/>
  <c r="E747" i="76"/>
  <c r="D747" i="76"/>
  <c r="F746" i="76"/>
  <c r="E746" i="76"/>
  <c r="D746" i="76"/>
  <c r="F745" i="76"/>
  <c r="E745" i="76"/>
  <c r="D745" i="76"/>
  <c r="F744" i="76"/>
  <c r="E744" i="76"/>
  <c r="D744" i="76"/>
  <c r="F753" i="75"/>
  <c r="E753" i="75"/>
  <c r="D753" i="75"/>
  <c r="F752" i="75"/>
  <c r="E752" i="75"/>
  <c r="D752" i="75"/>
  <c r="F751" i="75"/>
  <c r="E751" i="75"/>
  <c r="D751" i="75"/>
  <c r="F750" i="75"/>
  <c r="E750" i="75"/>
  <c r="D750" i="75"/>
  <c r="F749" i="75"/>
  <c r="E749" i="75"/>
  <c r="D749" i="75"/>
  <c r="F748" i="75"/>
  <c r="E748" i="75"/>
  <c r="D748" i="75"/>
  <c r="F747" i="75"/>
  <c r="E747" i="75"/>
  <c r="D747" i="75"/>
  <c r="F746" i="75"/>
  <c r="E746" i="75"/>
  <c r="D746" i="75"/>
  <c r="F745" i="75"/>
  <c r="E745" i="75"/>
  <c r="D745" i="75"/>
  <c r="F744" i="75"/>
  <c r="E744" i="75"/>
  <c r="D744" i="75"/>
  <c r="AY5" i="72"/>
  <c r="BA5" i="72"/>
  <c r="E753" i="43"/>
  <c r="D753" i="43"/>
  <c r="E752" i="43"/>
  <c r="D752" i="43"/>
  <c r="E751" i="43"/>
  <c r="D751" i="43"/>
  <c r="E750" i="43"/>
  <c r="D750" i="43"/>
  <c r="E749" i="43"/>
  <c r="D749" i="43"/>
  <c r="E748" i="43"/>
  <c r="D748" i="43"/>
  <c r="E747" i="43"/>
  <c r="D747" i="43"/>
  <c r="E746" i="43"/>
  <c r="D746" i="43"/>
  <c r="E745" i="43"/>
  <c r="D745" i="43"/>
  <c r="E744" i="43"/>
  <c r="D744" i="43"/>
  <c r="BE13" i="72"/>
  <c r="BG13" i="72"/>
  <c r="BB6" i="72"/>
  <c r="BD6" i="72"/>
  <c r="AY9" i="72"/>
  <c r="BA9" i="72"/>
  <c r="AY8" i="72"/>
  <c r="BA8" i="72"/>
  <c r="BE9" i="72"/>
  <c r="BG9" i="72"/>
  <c r="BE12" i="72"/>
  <c r="BG12" i="72"/>
  <c r="BE17" i="72"/>
  <c r="BG17" i="72"/>
  <c r="BE20" i="72"/>
  <c r="BG20" i="72"/>
  <c r="BE25" i="72"/>
  <c r="BG25" i="72"/>
  <c r="BE28" i="72"/>
  <c r="BG28" i="72"/>
  <c r="BE33" i="72"/>
  <c r="BG33" i="72"/>
  <c r="BE36" i="72"/>
  <c r="BG36" i="72"/>
  <c r="BE41" i="72"/>
  <c r="BG41" i="72"/>
  <c r="BE44" i="72"/>
  <c r="BG44" i="72"/>
  <c r="BE49" i="72"/>
  <c r="BG49" i="72"/>
  <c r="BE52" i="72"/>
  <c r="BG52" i="72"/>
  <c r="BE57" i="72"/>
  <c r="BG57" i="72"/>
  <c r="BE60" i="72"/>
  <c r="BG60" i="72"/>
  <c r="BE65" i="72"/>
  <c r="BG65" i="72"/>
  <c r="BE68" i="72"/>
  <c r="BG68" i="72"/>
  <c r="BE73" i="72"/>
  <c r="BG73" i="72"/>
  <c r="BE76" i="72"/>
  <c r="BG76" i="72"/>
  <c r="AY7" i="72"/>
  <c r="BA7" i="72"/>
  <c r="BB8" i="72"/>
  <c r="BD8" i="72"/>
  <c r="AY11" i="72"/>
  <c r="BA11" i="72"/>
  <c r="AY13" i="72"/>
  <c r="BA13" i="72"/>
  <c r="AY15" i="72"/>
  <c r="BA15" i="72"/>
  <c r="AY19" i="72"/>
  <c r="BA19" i="72"/>
  <c r="AY21" i="72"/>
  <c r="BA21" i="72"/>
  <c r="AY23" i="72"/>
  <c r="BA23" i="72"/>
  <c r="AY27" i="72"/>
  <c r="BA27" i="72"/>
  <c r="AY29" i="72"/>
  <c r="BA29" i="72"/>
  <c r="AY31" i="72"/>
  <c r="BA31" i="72"/>
  <c r="AY35" i="72"/>
  <c r="BA35" i="72"/>
  <c r="AY37" i="72"/>
  <c r="BA37" i="72"/>
  <c r="AY39" i="72"/>
  <c r="BA39" i="72"/>
  <c r="BB40" i="72"/>
  <c r="BD40" i="72"/>
  <c r="AY43" i="72"/>
  <c r="BA43" i="72"/>
  <c r="AY45" i="72"/>
  <c r="BA45" i="72"/>
  <c r="AY47" i="72"/>
  <c r="BA47" i="72"/>
  <c r="AY51" i="72"/>
  <c r="BA51" i="72"/>
  <c r="AY53" i="72"/>
  <c r="BA53" i="72"/>
  <c r="AY55" i="72"/>
  <c r="BA55" i="72"/>
  <c r="AY59" i="72"/>
  <c r="BA59" i="72"/>
  <c r="AY61" i="72"/>
  <c r="BA61" i="72"/>
  <c r="AY63" i="72"/>
  <c r="BA63" i="72"/>
  <c r="AY67" i="72"/>
  <c r="BA67" i="72"/>
  <c r="AY69" i="72"/>
  <c r="BA69" i="72"/>
  <c r="AY71" i="72"/>
  <c r="BA71" i="72"/>
  <c r="BB72" i="72"/>
  <c r="BD72" i="72"/>
  <c r="AY75" i="72"/>
  <c r="BA75" i="72"/>
  <c r="AY77" i="72"/>
  <c r="BA77" i="72"/>
  <c r="AP34" i="72"/>
  <c r="AR34" i="72"/>
  <c r="AS34" i="72"/>
  <c r="AT38" i="72"/>
  <c r="AV38" i="72"/>
  <c r="AW38" i="72"/>
  <c r="AT28" i="72"/>
  <c r="AV28" i="72"/>
  <c r="AW28" i="72"/>
  <c r="AP22" i="72"/>
  <c r="AR22" i="72"/>
  <c r="AS22" i="72"/>
  <c r="AT10" i="72"/>
  <c r="AV10" i="72"/>
  <c r="AW10" i="72"/>
  <c r="AP10" i="72"/>
  <c r="AR10" i="72"/>
  <c r="AS10" i="72"/>
  <c r="AT18" i="72"/>
  <c r="AV18" i="72"/>
  <c r="AW18" i="72"/>
  <c r="AT66" i="72"/>
  <c r="AV66" i="72"/>
  <c r="AW66" i="72"/>
  <c r="AT60" i="72"/>
  <c r="AV60" i="72"/>
  <c r="AW60" i="72"/>
  <c r="AP30" i="72"/>
  <c r="AR30" i="72"/>
  <c r="AS30" i="72"/>
  <c r="AP58" i="72"/>
  <c r="AR58" i="72"/>
  <c r="AS58" i="72"/>
  <c r="AT26" i="72"/>
  <c r="AV26" i="72"/>
  <c r="AW26" i="72"/>
  <c r="AT48" i="72"/>
  <c r="AV48" i="72"/>
  <c r="AW48" i="72"/>
  <c r="AT62" i="72"/>
  <c r="AV62" i="72"/>
  <c r="AW62" i="72"/>
  <c r="AP32" i="72"/>
  <c r="AR32" i="72"/>
  <c r="AS32" i="72"/>
  <c r="AP76" i="72"/>
  <c r="AR76" i="72"/>
  <c r="AS76" i="72"/>
  <c r="AP46" i="72"/>
  <c r="AR46" i="72"/>
  <c r="AS46" i="72"/>
  <c r="AP68" i="72"/>
  <c r="AR68" i="72"/>
  <c r="AS68" i="72"/>
  <c r="AP66" i="72"/>
  <c r="AR66" i="72"/>
  <c r="AS66" i="72"/>
  <c r="AM78" i="72"/>
  <c r="AL78" i="72"/>
  <c r="AN78" i="72"/>
  <c r="AO78" i="72"/>
  <c r="AM71" i="72"/>
  <c r="AM7" i="72"/>
  <c r="AM20" i="72"/>
  <c r="AL20" i="72"/>
  <c r="AN20" i="72"/>
  <c r="AO20" i="72"/>
  <c r="AM41" i="72"/>
  <c r="AM10" i="72"/>
  <c r="AL10" i="72"/>
  <c r="AN10" i="72"/>
  <c r="AO10" i="72"/>
  <c r="AM14" i="72"/>
  <c r="AL14" i="72"/>
  <c r="AN14" i="72"/>
  <c r="AO14" i="72"/>
  <c r="AM43" i="72"/>
  <c r="AM72" i="72"/>
  <c r="AL72" i="72"/>
  <c r="AN72" i="72"/>
  <c r="AO72" i="72"/>
  <c r="AM8" i="72"/>
  <c r="AL8" i="72"/>
  <c r="AN8" i="72"/>
  <c r="AO8" i="72"/>
  <c r="AM52" i="72"/>
  <c r="AL52" i="72"/>
  <c r="AN52" i="72"/>
  <c r="AO52" i="72"/>
  <c r="AM46" i="72"/>
  <c r="AL46" i="72"/>
  <c r="AN46" i="72"/>
  <c r="AO46" i="72"/>
  <c r="AM26" i="72"/>
  <c r="AL26" i="72"/>
  <c r="AN26" i="72"/>
  <c r="AO26" i="72"/>
  <c r="AM69" i="72"/>
  <c r="AM63" i="72"/>
  <c r="AM76" i="72"/>
  <c r="AL76" i="72"/>
  <c r="AN76" i="72"/>
  <c r="AO76" i="72"/>
  <c r="AM12" i="72"/>
  <c r="AL12" i="72"/>
  <c r="AN12" i="72"/>
  <c r="AO12" i="72"/>
  <c r="AM33" i="72"/>
  <c r="AM70" i="72"/>
  <c r="AL70" i="72"/>
  <c r="AN70" i="72"/>
  <c r="AO70" i="72"/>
  <c r="AL6" i="72"/>
  <c r="AN6" i="72"/>
  <c r="AO6" i="72"/>
  <c r="AM35" i="72"/>
  <c r="AM64" i="72"/>
  <c r="AL64" i="72"/>
  <c r="AN64" i="72"/>
  <c r="AO64" i="72"/>
  <c r="AM74" i="72"/>
  <c r="AL74" i="72"/>
  <c r="AN74" i="72"/>
  <c r="AO74" i="72"/>
  <c r="AM73" i="72"/>
  <c r="AM11" i="72"/>
  <c r="AM61" i="72"/>
  <c r="AM55" i="72"/>
  <c r="AM68" i="72"/>
  <c r="AL68" i="72"/>
  <c r="AN68" i="72"/>
  <c r="AO68" i="72"/>
  <c r="AM58" i="72"/>
  <c r="AL58" i="72"/>
  <c r="AN58" i="72"/>
  <c r="AO58" i="72"/>
  <c r="AM25" i="72"/>
  <c r="AM62" i="72"/>
  <c r="AL62" i="72"/>
  <c r="AN62" i="72"/>
  <c r="AO62" i="72"/>
  <c r="AM13" i="72"/>
  <c r="AM27" i="72"/>
  <c r="AM56" i="72"/>
  <c r="AL56" i="72"/>
  <c r="AN56" i="72"/>
  <c r="AO56" i="72"/>
  <c r="AM39" i="72"/>
  <c r="AM75" i="72"/>
  <c r="AM50" i="72"/>
  <c r="AL50" i="72"/>
  <c r="AN50" i="72"/>
  <c r="AO50" i="72"/>
  <c r="AM53" i="72"/>
  <c r="AM47" i="72"/>
  <c r="AM60" i="72"/>
  <c r="AL60" i="72"/>
  <c r="AN60" i="72"/>
  <c r="AO60" i="72"/>
  <c r="AM42" i="72"/>
  <c r="AL42" i="72"/>
  <c r="AN42" i="72"/>
  <c r="AO42" i="72"/>
  <c r="AM17" i="72"/>
  <c r="AM54" i="72"/>
  <c r="AL54" i="72"/>
  <c r="AN54" i="72"/>
  <c r="AO54" i="72"/>
  <c r="AM18" i="72"/>
  <c r="AL18" i="72"/>
  <c r="AN18" i="72"/>
  <c r="AO18" i="72"/>
  <c r="AM19" i="72"/>
  <c r="AM48" i="72"/>
  <c r="AL48" i="72"/>
  <c r="AN48" i="72"/>
  <c r="AO48" i="72"/>
  <c r="AM45" i="72"/>
  <c r="AM9" i="72"/>
  <c r="AM40" i="72"/>
  <c r="AL40" i="72"/>
  <c r="AN40" i="72"/>
  <c r="AO40" i="72"/>
  <c r="AM22" i="72"/>
  <c r="AL22" i="72"/>
  <c r="AN22" i="72"/>
  <c r="AO22" i="72"/>
  <c r="AM37" i="72"/>
  <c r="AM31" i="72"/>
  <c r="AM44" i="72"/>
  <c r="AL44" i="72"/>
  <c r="AN44" i="72"/>
  <c r="AO44" i="72"/>
  <c r="AM65" i="72"/>
  <c r="AM77" i="72"/>
  <c r="AM38" i="72"/>
  <c r="AL38" i="72"/>
  <c r="AN38" i="72"/>
  <c r="AO38" i="72"/>
  <c r="AM67" i="72"/>
  <c r="AM29" i="72"/>
  <c r="AM32" i="72"/>
  <c r="AL32" i="72"/>
  <c r="AN32" i="72"/>
  <c r="AO32" i="72"/>
  <c r="AM15" i="72"/>
  <c r="AM49" i="72"/>
  <c r="AM16" i="72"/>
  <c r="AL16" i="72"/>
  <c r="AN16" i="72"/>
  <c r="AO16" i="72"/>
  <c r="AM66" i="72"/>
  <c r="AL66" i="72"/>
  <c r="AN66" i="72"/>
  <c r="AO66" i="72"/>
  <c r="AM23" i="72"/>
  <c r="AM36" i="72"/>
  <c r="AL36" i="72"/>
  <c r="AN36" i="72"/>
  <c r="AO36" i="72"/>
  <c r="AM57" i="72"/>
  <c r="AM21" i="72"/>
  <c r="AM30" i="72"/>
  <c r="AL30" i="72"/>
  <c r="AN30" i="72"/>
  <c r="AO30" i="72"/>
  <c r="AM59" i="72"/>
  <c r="AL5" i="72"/>
  <c r="AN5" i="72"/>
  <c r="AO5" i="72"/>
  <c r="AM24" i="72"/>
  <c r="AL24" i="72"/>
  <c r="AN24" i="72"/>
  <c r="AO24" i="72"/>
  <c r="AM34" i="72"/>
  <c r="AL34" i="72"/>
  <c r="AN34" i="72"/>
  <c r="AO34" i="72"/>
  <c r="AM28" i="72"/>
  <c r="AL28" i="72"/>
  <c r="AN28" i="72"/>
  <c r="AO28" i="72"/>
  <c r="AM51" i="72"/>
  <c r="AT44" i="72"/>
  <c r="AV44" i="72"/>
  <c r="AW44" i="72"/>
  <c r="AP60" i="72"/>
  <c r="AR60" i="72"/>
  <c r="AS60" i="72"/>
  <c r="AT34" i="72"/>
  <c r="AV34" i="72"/>
  <c r="AW34" i="72"/>
  <c r="AT68" i="72"/>
  <c r="AV68" i="72"/>
  <c r="AW68" i="72"/>
  <c r="AT56" i="72"/>
  <c r="AV56" i="72"/>
  <c r="AW56" i="72"/>
  <c r="AT6" i="72"/>
  <c r="AV6" i="72"/>
  <c r="AW6" i="72"/>
  <c r="AT70" i="72"/>
  <c r="AV70" i="72"/>
  <c r="AW70" i="72"/>
  <c r="AP18" i="72"/>
  <c r="AR18" i="72"/>
  <c r="AS18" i="72"/>
  <c r="AP40" i="72"/>
  <c r="AR40" i="72"/>
  <c r="AS40" i="72"/>
  <c r="AP54" i="72"/>
  <c r="AR54" i="72"/>
  <c r="AS54" i="72"/>
  <c r="AP12" i="72"/>
  <c r="AR12" i="72"/>
  <c r="AS12" i="72"/>
  <c r="AP74" i="72"/>
  <c r="AR74" i="72"/>
  <c r="AS74" i="72"/>
  <c r="AT24" i="72"/>
  <c r="AV24" i="72"/>
  <c r="AW24" i="72"/>
  <c r="AP72" i="72"/>
  <c r="AR72" i="72"/>
  <c r="AS72" i="72"/>
  <c r="AP44" i="72"/>
  <c r="AR44" i="72"/>
  <c r="AS44" i="72"/>
  <c r="AT74" i="72"/>
  <c r="AV74" i="72"/>
  <c r="AW74" i="72"/>
  <c r="AP52" i="72"/>
  <c r="AR52" i="72"/>
  <c r="AS52" i="72"/>
  <c r="AT40" i="72"/>
  <c r="AV40" i="72"/>
  <c r="AW40" i="72"/>
  <c r="AT54" i="72"/>
  <c r="AV54" i="72"/>
  <c r="AW54" i="72"/>
  <c r="AT42" i="72"/>
  <c r="AV42" i="72"/>
  <c r="AW42" i="72"/>
  <c r="AT76" i="72"/>
  <c r="AV76" i="72"/>
  <c r="AW76" i="72"/>
  <c r="AT64" i="72"/>
  <c r="AV64" i="72"/>
  <c r="AW64" i="72"/>
  <c r="AT14" i="72"/>
  <c r="AV14" i="72"/>
  <c r="AW14" i="72"/>
  <c r="AP48" i="72"/>
  <c r="AR48" i="72"/>
  <c r="AS48" i="72"/>
  <c r="AP78" i="72"/>
  <c r="AR78" i="72"/>
  <c r="AS78" i="72"/>
  <c r="AP62" i="72"/>
  <c r="AR62" i="72"/>
  <c r="AS62" i="72"/>
  <c r="AP20" i="72"/>
  <c r="AR20" i="72"/>
  <c r="AS20" i="72"/>
  <c r="AP8" i="72"/>
  <c r="AR8" i="72"/>
  <c r="AS8" i="72"/>
  <c r="AP42" i="72"/>
  <c r="AR42" i="72"/>
  <c r="AS42" i="72"/>
  <c r="AT46" i="72"/>
  <c r="AV46" i="72"/>
  <c r="AW46" i="72"/>
  <c r="AP16" i="72"/>
  <c r="AR16" i="72"/>
  <c r="AS16" i="72"/>
  <c r="AP50" i="72"/>
  <c r="AR50" i="72"/>
  <c r="AS50" i="72"/>
  <c r="AT36" i="72"/>
  <c r="AV36" i="72"/>
  <c r="AW36" i="72"/>
  <c r="AT50" i="72"/>
  <c r="AV50" i="72"/>
  <c r="AW50" i="72"/>
  <c r="AT8" i="72"/>
  <c r="AV8" i="72"/>
  <c r="AW8" i="72"/>
  <c r="AT72" i="72"/>
  <c r="AV72" i="72"/>
  <c r="AW72" i="72"/>
  <c r="AT22" i="72"/>
  <c r="AV22" i="72"/>
  <c r="AW22" i="72"/>
  <c r="AT78" i="72"/>
  <c r="AV78" i="72"/>
  <c r="AW78" i="72"/>
  <c r="AP56" i="72"/>
  <c r="AR56" i="72"/>
  <c r="AS56" i="72"/>
  <c r="AP6" i="72"/>
  <c r="AR6" i="72"/>
  <c r="AS6" i="72"/>
  <c r="AP70" i="72"/>
  <c r="AR70" i="72"/>
  <c r="AS70" i="72"/>
  <c r="AP28" i="72"/>
  <c r="AR28" i="72"/>
  <c r="AS28" i="72"/>
  <c r="AP26" i="72"/>
  <c r="AR26" i="72"/>
  <c r="AS26" i="72"/>
  <c r="AT32" i="72"/>
  <c r="AV32" i="72"/>
  <c r="AW32" i="72"/>
  <c r="AT12" i="72"/>
  <c r="AV12" i="72"/>
  <c r="AW12" i="72"/>
  <c r="AP24" i="72"/>
  <c r="AR24" i="72"/>
  <c r="AS24" i="72"/>
  <c r="AP38" i="72"/>
  <c r="AR38" i="72"/>
  <c r="AS38" i="72"/>
  <c r="AT52" i="72"/>
  <c r="AV52" i="72"/>
  <c r="AW52" i="72"/>
  <c r="AT58" i="72"/>
  <c r="AV58" i="72"/>
  <c r="AW58" i="72"/>
  <c r="AT16" i="72"/>
  <c r="AV16" i="72"/>
  <c r="AW16" i="72"/>
  <c r="AT30" i="72"/>
  <c r="AV30" i="72"/>
  <c r="AW30" i="72"/>
  <c r="AT20" i="72"/>
  <c r="AV20" i="72"/>
  <c r="AW20" i="72"/>
  <c r="AP64" i="72"/>
  <c r="AR64" i="72"/>
  <c r="AS64" i="72"/>
  <c r="AP14" i="72"/>
  <c r="AR14" i="72"/>
  <c r="AS14" i="72"/>
  <c r="AP36" i="72"/>
  <c r="AR36" i="72"/>
  <c r="AS36" i="72"/>
  <c r="BB69" i="72"/>
  <c r="BD69" i="72"/>
  <c r="BB63" i="72"/>
  <c r="BD63" i="72"/>
  <c r="BB49" i="72"/>
  <c r="BD49" i="72"/>
  <c r="BB37" i="72"/>
  <c r="BD37" i="72"/>
  <c r="BB31" i="72"/>
  <c r="BD31" i="72"/>
  <c r="BB17" i="72"/>
  <c r="BD17" i="72"/>
  <c r="BE6" i="72"/>
  <c r="BG6" i="72"/>
  <c r="BB78" i="72"/>
  <c r="BD78" i="72"/>
  <c r="BB73" i="72"/>
  <c r="BD73" i="72"/>
  <c r="BB41" i="72"/>
  <c r="BD41" i="72"/>
  <c r="BB9" i="72"/>
  <c r="BD9" i="72"/>
  <c r="BB19" i="72"/>
  <c r="BD19" i="72"/>
  <c r="BE78" i="72"/>
  <c r="BG78" i="72"/>
  <c r="BB76" i="72"/>
  <c r="BD76" i="72"/>
  <c r="BB64" i="72"/>
  <c r="BD64" i="72"/>
  <c r="BB50" i="72"/>
  <c r="BD50" i="72"/>
  <c r="BB44" i="72"/>
  <c r="BD44" i="72"/>
  <c r="BB32" i="72"/>
  <c r="BD32" i="72"/>
  <c r="BB18" i="72"/>
  <c r="BD18" i="72"/>
  <c r="BB12" i="72"/>
  <c r="BD12" i="72"/>
  <c r="AY78" i="72"/>
  <c r="BA78" i="72"/>
  <c r="BE5" i="72"/>
  <c r="BG5" i="72"/>
  <c r="BE72" i="72"/>
  <c r="BG72" i="72"/>
  <c r="BE64" i="72"/>
  <c r="BG64" i="72"/>
  <c r="BE56" i="72"/>
  <c r="BG56" i="72"/>
  <c r="BE48" i="72"/>
  <c r="BG48" i="72"/>
  <c r="BE40" i="72"/>
  <c r="BG40" i="72"/>
  <c r="BE32" i="72"/>
  <c r="BG32" i="72"/>
  <c r="BE24" i="72"/>
  <c r="BG24" i="72"/>
  <c r="BE16" i="72"/>
  <c r="BG16" i="72"/>
  <c r="BE8" i="72"/>
  <c r="BG8" i="72"/>
  <c r="BE77" i="72"/>
  <c r="BG77" i="72"/>
  <c r="BE69" i="72"/>
  <c r="BG69" i="72"/>
  <c r="BE61" i="72"/>
  <c r="BG61" i="72"/>
  <c r="BE53" i="72"/>
  <c r="BG53" i="72"/>
  <c r="BE45" i="72"/>
  <c r="BG45" i="72"/>
  <c r="BE37" i="72"/>
  <c r="BG37" i="72"/>
  <c r="BE29" i="72"/>
  <c r="BG29" i="72"/>
  <c r="BE21" i="72"/>
  <c r="BG21" i="72"/>
  <c r="BE75" i="72"/>
  <c r="BG75" i="72"/>
  <c r="BE71" i="72"/>
  <c r="BG71" i="72"/>
  <c r="BE67" i="72"/>
  <c r="BG67" i="72"/>
  <c r="BE63" i="72"/>
  <c r="BG63" i="72"/>
  <c r="BE59" i="72"/>
  <c r="BG59" i="72"/>
  <c r="BE55" i="72"/>
  <c r="BG55" i="72"/>
  <c r="BE51" i="72"/>
  <c r="BG51" i="72"/>
  <c r="BE47" i="72"/>
  <c r="BG47" i="72"/>
  <c r="BE43" i="72"/>
  <c r="BG43" i="72"/>
  <c r="BE39" i="72"/>
  <c r="BG39" i="72"/>
  <c r="BE35" i="72"/>
  <c r="BG35" i="72"/>
  <c r="BE31" i="72"/>
  <c r="BG31" i="72"/>
  <c r="BE27" i="72"/>
  <c r="BG27" i="72"/>
  <c r="BE23" i="72"/>
  <c r="BG23" i="72"/>
  <c r="BE19" i="72"/>
  <c r="BG19" i="72"/>
  <c r="BE15" i="72"/>
  <c r="BG15" i="72"/>
  <c r="BE11" i="72"/>
  <c r="BG11" i="72"/>
  <c r="BE7" i="72"/>
  <c r="BG7" i="72"/>
  <c r="BE74" i="72"/>
  <c r="BG74" i="72"/>
  <c r="BE70" i="72"/>
  <c r="BG70" i="72"/>
  <c r="BE66" i="72"/>
  <c r="BG66" i="72"/>
  <c r="BE62" i="72"/>
  <c r="BG62" i="72"/>
  <c r="BE58" i="72"/>
  <c r="BG58" i="72"/>
  <c r="BE54" i="72"/>
  <c r="BG54" i="72"/>
  <c r="BE50" i="72"/>
  <c r="BG50" i="72"/>
  <c r="BE46" i="72"/>
  <c r="BG46" i="72"/>
  <c r="BE42" i="72"/>
  <c r="BG42" i="72"/>
  <c r="BE38" i="72"/>
  <c r="BG38" i="72"/>
  <c r="BE34" i="72"/>
  <c r="BG34" i="72"/>
  <c r="BE30" i="72"/>
  <c r="BG30" i="72"/>
  <c r="BE26" i="72"/>
  <c r="BG26" i="72"/>
  <c r="BE22" i="72"/>
  <c r="BG22" i="72"/>
  <c r="BE18" i="72"/>
  <c r="BG18" i="72"/>
  <c r="BE14" i="72"/>
  <c r="BG14" i="72"/>
  <c r="BE10" i="72"/>
  <c r="BG10" i="72"/>
  <c r="BB75" i="72"/>
  <c r="BD75" i="72"/>
  <c r="BB67" i="72"/>
  <c r="BD67" i="72"/>
  <c r="BB58" i="72"/>
  <c r="BD58" i="72"/>
  <c r="BB52" i="72"/>
  <c r="BD52" i="72"/>
  <c r="BB43" i="72"/>
  <c r="BD43" i="72"/>
  <c r="BB35" i="72"/>
  <c r="BD35" i="72"/>
  <c r="BB26" i="72"/>
  <c r="BD26" i="72"/>
  <c r="BB20" i="72"/>
  <c r="BD20" i="72"/>
  <c r="BB11" i="72"/>
  <c r="BD11" i="72"/>
  <c r="BB70" i="72"/>
  <c r="BD70" i="72"/>
  <c r="BB61" i="72"/>
  <c r="BD61" i="72"/>
  <c r="BB55" i="72"/>
  <c r="BD55" i="72"/>
  <c r="BB46" i="72"/>
  <c r="BD46" i="72"/>
  <c r="BB38" i="72"/>
  <c r="BD38" i="72"/>
  <c r="BB29" i="72"/>
  <c r="BD29" i="72"/>
  <c r="BB23" i="72"/>
  <c r="BD23" i="72"/>
  <c r="BB14" i="72"/>
  <c r="BD14" i="72"/>
  <c r="BB5" i="72"/>
  <c r="BD5" i="72"/>
  <c r="BB77" i="72"/>
  <c r="BD77" i="72"/>
  <c r="BB71" i="72"/>
  <c r="BD71" i="72"/>
  <c r="BB66" i="72"/>
  <c r="BD66" i="72"/>
  <c r="BB60" i="72"/>
  <c r="BD60" i="72"/>
  <c r="BB57" i="72"/>
  <c r="BD57" i="72"/>
  <c r="BB54" i="72"/>
  <c r="BD54" i="72"/>
  <c r="BB51" i="72"/>
  <c r="BD51" i="72"/>
  <c r="BB48" i="72"/>
  <c r="BD48" i="72"/>
  <c r="BB45" i="72"/>
  <c r="BD45" i="72"/>
  <c r="BB39" i="72"/>
  <c r="BD39" i="72"/>
  <c r="BB34" i="72"/>
  <c r="BD34" i="72"/>
  <c r="BB28" i="72"/>
  <c r="BD28" i="72"/>
  <c r="BB25" i="72"/>
  <c r="BD25" i="72"/>
  <c r="BB22" i="72"/>
  <c r="BD22" i="72"/>
  <c r="BB16" i="72"/>
  <c r="BD16" i="72"/>
  <c r="BB13" i="72"/>
  <c r="BD13" i="72"/>
  <c r="BB7" i="72"/>
  <c r="BD7" i="72"/>
  <c r="BB74" i="72"/>
  <c r="BD74" i="72"/>
  <c r="BB68" i="72"/>
  <c r="BD68" i="72"/>
  <c r="BB65" i="72"/>
  <c r="BD65" i="72"/>
  <c r="BB62" i="72"/>
  <c r="BD62" i="72"/>
  <c r="BB59" i="72"/>
  <c r="BD59" i="72"/>
  <c r="BB56" i="72"/>
  <c r="BD56" i="72"/>
  <c r="BB53" i="72"/>
  <c r="BD53" i="72"/>
  <c r="BB47" i="72"/>
  <c r="BD47" i="72"/>
  <c r="BB42" i="72"/>
  <c r="BD42" i="72"/>
  <c r="BB36" i="72"/>
  <c r="BD36" i="72"/>
  <c r="BB33" i="72"/>
  <c r="BD33" i="72"/>
  <c r="BB30" i="72"/>
  <c r="BD30" i="72"/>
  <c r="BB27" i="72"/>
  <c r="BD27" i="72"/>
  <c r="BB24" i="72"/>
  <c r="BD24" i="72"/>
  <c r="BB21" i="72"/>
  <c r="BD21" i="72"/>
  <c r="BB15" i="72"/>
  <c r="BD15" i="72"/>
  <c r="BB10" i="72"/>
  <c r="BD10" i="72"/>
  <c r="AY73" i="72"/>
  <c r="BA73" i="72"/>
  <c r="AY65" i="72"/>
  <c r="BA65" i="72"/>
  <c r="AY57" i="72"/>
  <c r="BA57" i="72"/>
  <c r="AY49" i="72"/>
  <c r="BA49" i="72"/>
  <c r="AY41" i="72"/>
  <c r="BA41" i="72"/>
  <c r="AY33" i="72"/>
  <c r="BA33" i="72"/>
  <c r="AY25" i="72"/>
  <c r="BA25" i="72"/>
  <c r="AY17" i="72"/>
  <c r="BA17" i="72"/>
  <c r="AY74" i="72"/>
  <c r="BA74" i="72"/>
  <c r="AY72" i="72"/>
  <c r="BA72" i="72"/>
  <c r="AY70" i="72"/>
  <c r="BA70" i="72"/>
  <c r="AY66" i="72"/>
  <c r="BA66" i="72"/>
  <c r="AY64" i="72"/>
  <c r="BA64" i="72"/>
  <c r="AY60" i="72"/>
  <c r="BA60" i="72"/>
  <c r="AY58" i="72"/>
  <c r="BA58" i="72"/>
  <c r="AY56" i="72"/>
  <c r="BA56" i="72"/>
  <c r="AY52" i="72"/>
  <c r="BA52" i="72"/>
  <c r="AY50" i="72"/>
  <c r="BA50" i="72"/>
  <c r="AY46" i="72"/>
  <c r="BA46" i="72"/>
  <c r="AY44" i="72"/>
  <c r="BA44" i="72"/>
  <c r="AY40" i="72"/>
  <c r="BA40" i="72"/>
  <c r="AY38" i="72"/>
  <c r="BA38" i="72"/>
  <c r="AY36" i="72"/>
  <c r="BA36" i="72"/>
  <c r="AY32" i="72"/>
  <c r="BA32" i="72"/>
  <c r="AY30" i="72"/>
  <c r="BA30" i="72"/>
  <c r="AY28" i="72"/>
  <c r="BA28" i="72"/>
  <c r="AY26" i="72"/>
  <c r="BA26" i="72"/>
  <c r="AY22" i="72"/>
  <c r="BA22" i="72"/>
  <c r="AY20" i="72"/>
  <c r="BA20" i="72"/>
  <c r="AY18" i="72"/>
  <c r="BA18" i="72"/>
  <c r="AY16" i="72"/>
  <c r="BA16" i="72"/>
  <c r="AY14" i="72"/>
  <c r="BA14" i="72"/>
  <c r="AY12" i="72"/>
  <c r="BA12" i="72"/>
  <c r="AY10" i="72"/>
  <c r="BA10" i="72"/>
  <c r="AY6" i="72"/>
  <c r="BA6" i="72"/>
  <c r="AY76" i="72"/>
  <c r="BA76" i="72"/>
  <c r="AY68" i="72"/>
  <c r="BA68" i="72"/>
  <c r="AY62" i="72"/>
  <c r="BA62" i="72"/>
  <c r="AY54" i="72"/>
  <c r="BA54" i="72"/>
  <c r="AY48" i="72"/>
  <c r="BA48" i="72"/>
  <c r="AY42" i="72"/>
  <c r="BA42" i="72"/>
  <c r="AY34" i="72"/>
  <c r="BA34" i="72"/>
  <c r="AY24" i="72"/>
  <c r="BA24" i="72"/>
  <c r="AP63" i="72"/>
  <c r="AR63" i="72"/>
  <c r="AS63" i="72"/>
  <c r="AT63" i="72"/>
  <c r="AV63" i="72"/>
  <c r="AW63" i="72"/>
  <c r="AP39" i="72"/>
  <c r="AR39" i="72"/>
  <c r="AS39" i="72"/>
  <c r="AP75" i="72"/>
  <c r="AR75" i="72"/>
  <c r="AS75" i="72"/>
  <c r="AT13" i="72"/>
  <c r="AV13" i="72"/>
  <c r="AW13" i="72"/>
  <c r="AT19" i="72"/>
  <c r="AV19" i="72"/>
  <c r="AW19" i="72"/>
  <c r="AL37" i="72"/>
  <c r="AN37" i="72"/>
  <c r="AO37" i="72"/>
  <c r="AL47" i="72"/>
  <c r="AN47" i="72"/>
  <c r="AO47" i="72"/>
  <c r="AT23" i="72"/>
  <c r="AV23" i="72"/>
  <c r="AW23" i="72"/>
  <c r="AT5" i="72"/>
  <c r="AV5" i="72"/>
  <c r="AW5" i="72"/>
  <c r="AT39" i="72"/>
  <c r="AV39" i="72"/>
  <c r="AW39" i="72"/>
  <c r="AT61" i="72"/>
  <c r="AV61" i="72"/>
  <c r="AW61" i="72"/>
  <c r="AT53" i="72"/>
  <c r="AV53" i="72"/>
  <c r="AW53" i="72"/>
  <c r="AP47" i="72"/>
  <c r="AR47" i="72"/>
  <c r="AS47" i="72"/>
  <c r="AP5" i="72"/>
  <c r="AR5" i="72"/>
  <c r="AS5" i="72"/>
  <c r="AT21" i="72"/>
  <c r="AV21" i="72"/>
  <c r="AW21" i="72"/>
  <c r="AT41" i="72"/>
  <c r="AV41" i="72"/>
  <c r="AW41" i="72"/>
  <c r="AT33" i="72"/>
  <c r="AV33" i="72"/>
  <c r="AW33" i="72"/>
  <c r="AP11" i="72"/>
  <c r="AR11" i="72"/>
  <c r="AS11" i="72"/>
  <c r="AT47" i="72"/>
  <c r="AV47" i="72"/>
  <c r="AW47" i="72"/>
  <c r="AT35" i="72"/>
  <c r="AV35" i="72"/>
  <c r="AW35" i="72"/>
  <c r="AP51" i="72"/>
  <c r="AR51" i="72"/>
  <c r="AS51" i="72"/>
  <c r="AL51" i="72"/>
  <c r="AN51" i="72"/>
  <c r="AO51" i="72"/>
  <c r="AL57" i="72"/>
  <c r="AN57" i="72"/>
  <c r="AO57" i="72"/>
  <c r="AL29" i="72"/>
  <c r="AN29" i="72"/>
  <c r="AO29" i="72"/>
  <c r="AL65" i="72"/>
  <c r="AN65" i="72"/>
  <c r="AO65" i="72"/>
  <c r="AL17" i="72"/>
  <c r="AN17" i="72"/>
  <c r="AO17" i="72"/>
  <c r="AL53" i="72"/>
  <c r="AN53" i="72"/>
  <c r="AO53" i="72"/>
  <c r="AL25" i="72"/>
  <c r="AN25" i="72"/>
  <c r="AO25" i="72"/>
  <c r="AL61" i="72"/>
  <c r="AN61" i="72"/>
  <c r="AO61" i="72"/>
  <c r="AL33" i="72"/>
  <c r="AN33" i="72"/>
  <c r="AO33" i="72"/>
  <c r="AL69" i="72"/>
  <c r="AN69" i="72"/>
  <c r="AO69" i="72"/>
  <c r="AL71" i="72"/>
  <c r="AN71" i="72"/>
  <c r="AO71" i="72"/>
  <c r="AP73" i="72"/>
  <c r="AR73" i="72"/>
  <c r="AS73" i="72"/>
  <c r="AT31" i="72"/>
  <c r="AV31" i="72"/>
  <c r="AW31" i="72"/>
  <c r="AT27" i="72"/>
  <c r="AV27" i="72"/>
  <c r="AW27" i="72"/>
  <c r="AT11" i="72"/>
  <c r="AV11" i="72"/>
  <c r="AW11" i="72"/>
  <c r="AP59" i="72"/>
  <c r="AR59" i="72"/>
  <c r="AS59" i="72"/>
  <c r="AT71" i="72"/>
  <c r="AV71" i="72"/>
  <c r="AW71" i="72"/>
  <c r="AT51" i="72"/>
  <c r="AV51" i="72"/>
  <c r="AW51" i="72"/>
  <c r="AT9" i="72"/>
  <c r="AV9" i="72"/>
  <c r="AW9" i="72"/>
  <c r="AP45" i="72"/>
  <c r="AR45" i="72"/>
  <c r="AS45" i="72"/>
  <c r="AP7" i="72"/>
  <c r="AR7" i="72"/>
  <c r="AS7" i="72"/>
  <c r="AL21" i="72"/>
  <c r="AN21" i="72"/>
  <c r="AO21" i="72"/>
  <c r="AL77" i="72"/>
  <c r="AN77" i="72"/>
  <c r="AO77" i="72"/>
  <c r="AL55" i="72"/>
  <c r="AN55" i="72"/>
  <c r="AO55" i="72"/>
  <c r="AL7" i="72"/>
  <c r="AN7" i="72"/>
  <c r="AO7" i="72"/>
  <c r="AP67" i="72"/>
  <c r="AR67" i="72"/>
  <c r="AS67" i="72"/>
  <c r="AP21" i="72"/>
  <c r="AR21" i="72"/>
  <c r="AS21" i="72"/>
  <c r="AP35" i="72"/>
  <c r="AR35" i="72"/>
  <c r="AS35" i="72"/>
  <c r="AT77" i="72"/>
  <c r="AV77" i="72"/>
  <c r="AW77" i="72"/>
  <c r="AP31" i="72"/>
  <c r="AR31" i="72"/>
  <c r="AS31" i="72"/>
  <c r="AP19" i="72"/>
  <c r="AR19" i="72"/>
  <c r="AS19" i="72"/>
  <c r="AT55" i="72"/>
  <c r="AV55" i="72"/>
  <c r="AW55" i="72"/>
  <c r="AT43" i="72"/>
  <c r="AV43" i="72"/>
  <c r="AW43" i="72"/>
  <c r="AP17" i="72"/>
  <c r="AR17" i="72"/>
  <c r="AS17" i="72"/>
  <c r="AT65" i="72"/>
  <c r="AV65" i="72"/>
  <c r="AW65" i="72"/>
  <c r="AP49" i="72"/>
  <c r="AR49" i="72"/>
  <c r="AS49" i="72"/>
  <c r="AL59" i="72"/>
  <c r="AN59" i="72"/>
  <c r="AO59" i="72"/>
  <c r="AL49" i="72"/>
  <c r="AN49" i="72"/>
  <c r="AO49" i="72"/>
  <c r="AL67" i="72"/>
  <c r="AN67" i="72"/>
  <c r="AO67" i="72"/>
  <c r="AL19" i="72"/>
  <c r="AN19" i="72"/>
  <c r="AO19" i="72"/>
  <c r="AL27" i="72"/>
  <c r="AN27" i="72"/>
  <c r="AO27" i="72"/>
  <c r="AL11" i="72"/>
  <c r="AN11" i="72"/>
  <c r="AO11" i="72"/>
  <c r="AL35" i="72"/>
  <c r="AN35" i="72"/>
  <c r="AO35" i="72"/>
  <c r="AL41" i="72"/>
  <c r="AN41" i="72"/>
  <c r="AO41" i="72"/>
  <c r="AP9" i="72"/>
  <c r="AR9" i="72"/>
  <c r="AS9" i="72"/>
  <c r="AT57" i="72"/>
  <c r="AV57" i="72"/>
  <c r="AW57" i="72"/>
  <c r="AP43" i="72"/>
  <c r="AR43" i="72"/>
  <c r="AS43" i="72"/>
  <c r="AP71" i="72"/>
  <c r="AR71" i="72"/>
  <c r="AS71" i="72"/>
  <c r="AP15" i="72"/>
  <c r="AR15" i="72"/>
  <c r="AS15" i="72"/>
  <c r="AT37" i="72"/>
  <c r="AV37" i="72"/>
  <c r="AW37" i="72"/>
  <c r="AP27" i="72"/>
  <c r="AR27" i="72"/>
  <c r="AS27" i="72"/>
  <c r="AT49" i="72"/>
  <c r="AV49" i="72"/>
  <c r="AW49" i="72"/>
  <c r="AT45" i="72"/>
  <c r="AV45" i="72"/>
  <c r="AW45" i="72"/>
  <c r="AP69" i="72"/>
  <c r="AR69" i="72"/>
  <c r="AS69" i="72"/>
  <c r="AL45" i="72"/>
  <c r="AN45" i="72"/>
  <c r="AO45" i="72"/>
  <c r="AL39" i="72"/>
  <c r="AN39" i="72"/>
  <c r="AO39" i="72"/>
  <c r="AL63" i="72"/>
  <c r="AN63" i="72"/>
  <c r="AO63" i="72"/>
  <c r="AP23" i="72"/>
  <c r="AR23" i="72"/>
  <c r="AS23" i="72"/>
  <c r="AP37" i="72"/>
  <c r="AR37" i="72"/>
  <c r="AS37" i="72"/>
  <c r="AT75" i="72"/>
  <c r="AV75" i="72"/>
  <c r="AW75" i="72"/>
  <c r="AT59" i="72"/>
  <c r="AV59" i="72"/>
  <c r="AW59" i="72"/>
  <c r="AP33" i="72"/>
  <c r="AR33" i="72"/>
  <c r="AS33" i="72"/>
  <c r="AT17" i="72"/>
  <c r="AV17" i="72"/>
  <c r="AW17" i="72"/>
  <c r="AP77" i="72"/>
  <c r="AR77" i="72"/>
  <c r="AS77" i="72"/>
  <c r="AP41" i="72"/>
  <c r="AR41" i="72"/>
  <c r="AS41" i="72"/>
  <c r="AT25" i="72"/>
  <c r="AV25" i="72"/>
  <c r="AW25" i="72"/>
  <c r="AP13" i="72"/>
  <c r="AR13" i="72"/>
  <c r="AS13" i="72"/>
  <c r="AT29" i="72"/>
  <c r="AV29" i="72"/>
  <c r="AW29" i="72"/>
  <c r="AP55" i="72"/>
  <c r="AR55" i="72"/>
  <c r="AS55" i="72"/>
  <c r="AP25" i="72"/>
  <c r="AR25" i="72"/>
  <c r="AS25" i="72"/>
  <c r="AT73" i="72"/>
  <c r="AV73" i="72"/>
  <c r="AW73" i="72"/>
  <c r="AP65" i="72"/>
  <c r="AR65" i="72"/>
  <c r="AS65" i="72"/>
  <c r="AP61" i="72"/>
  <c r="AR61" i="72"/>
  <c r="AS61" i="72"/>
  <c r="AT15" i="72"/>
  <c r="AV15" i="72"/>
  <c r="AW15" i="72"/>
  <c r="AP29" i="72"/>
  <c r="AR29" i="72"/>
  <c r="AS29" i="72"/>
  <c r="AL23" i="72"/>
  <c r="AN23" i="72"/>
  <c r="AO23" i="72"/>
  <c r="AL15" i="72"/>
  <c r="AN15" i="72"/>
  <c r="AO15" i="72"/>
  <c r="AL31" i="72"/>
  <c r="AN31" i="72"/>
  <c r="AO31" i="72"/>
  <c r="AL9" i="72"/>
  <c r="AN9" i="72"/>
  <c r="AO9" i="72"/>
  <c r="AL75" i="72"/>
  <c r="AN75" i="72"/>
  <c r="AO75" i="72"/>
  <c r="AL13" i="72"/>
  <c r="AN13" i="72"/>
  <c r="AO13" i="72"/>
  <c r="AL73" i="72"/>
  <c r="AN73" i="72"/>
  <c r="AO73" i="72"/>
  <c r="AL43" i="72"/>
  <c r="AN43" i="72"/>
  <c r="AO43" i="72"/>
  <c r="AP53" i="72"/>
  <c r="AR53" i="72"/>
  <c r="AS53" i="72"/>
  <c r="AT69" i="72"/>
  <c r="AV69" i="72"/>
  <c r="AW69" i="72"/>
  <c r="AT67" i="72"/>
  <c r="AV67" i="72"/>
  <c r="AW67" i="72"/>
  <c r="AT7" i="72"/>
  <c r="AV7" i="72"/>
  <c r="AW7" i="72"/>
  <c r="AP57" i="72"/>
  <c r="AR57" i="72"/>
  <c r="AS57" i="72"/>
</calcChain>
</file>

<file path=xl/sharedStrings.xml><?xml version="1.0" encoding="utf-8"?>
<sst xmlns="http://schemas.openxmlformats.org/spreadsheetml/2006/main" count="5093" uniqueCount="437">
  <si>
    <t>広域連合全体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</si>
  <si>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</si>
  <si>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</si>
  <si>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</si>
  <si>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</si>
  <si>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</si>
  <si>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</si>
  <si>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</si>
  <si>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</si>
  <si>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</si>
  <si>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</si>
  <si>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</si>
  <si>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</si>
  <si>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</si>
  <si>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</si>
  <si>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</si>
  <si>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</si>
  <si>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</si>
  <si>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</si>
  <si>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</si>
  <si>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</si>
  <si>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</si>
  <si>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</si>
  <si>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</si>
  <si>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</si>
  <si>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</si>
  <si>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</si>
  <si>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</si>
  <si>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</si>
  <si>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</si>
  <si>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</si>
  <si>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</si>
  <si>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</si>
  <si>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</si>
  <si>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</si>
  <si>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</si>
  <si>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</si>
  <si>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</si>
  <si>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</si>
  <si>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</si>
  <si>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</si>
  <si>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</si>
  <si>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</si>
  <si>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</si>
  <si>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</si>
  <si>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</si>
  <si>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</si>
  <si>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</si>
  <si>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</si>
  <si>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</si>
  <si>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</si>
  <si>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</si>
  <si>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</si>
  <si>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</si>
  <si>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</si>
  <si>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</si>
  <si>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</si>
  <si>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重複受診</t>
    <rPh sb="0" eb="2">
      <t>チョウフク</t>
    </rPh>
    <rPh sb="2" eb="4">
      <t>ジュシン</t>
    </rPh>
    <phoneticPr fontId="3"/>
  </si>
  <si>
    <t>頻回受診</t>
    <rPh sb="0" eb="2">
      <t>ヒンカイ</t>
    </rPh>
    <rPh sb="2" eb="4">
      <t>ジュシン</t>
    </rPh>
    <phoneticPr fontId="3"/>
  </si>
  <si>
    <t>重複服薬</t>
    <rPh sb="0" eb="2">
      <t>チョウフク</t>
    </rPh>
    <rPh sb="2" eb="4">
      <t>フクヤク</t>
    </rPh>
    <phoneticPr fontId="3"/>
  </si>
  <si>
    <t>分類</t>
    <rPh sb="0" eb="2">
      <t>ブンルイ</t>
    </rPh>
    <phoneticPr fontId="3"/>
  </si>
  <si>
    <t>病名</t>
    <rPh sb="0" eb="2">
      <t>ビョウメイ</t>
    </rPh>
    <phoneticPr fontId="3"/>
  </si>
  <si>
    <t>薬品名</t>
    <rPh sb="0" eb="2">
      <t>ヤクヒン</t>
    </rPh>
    <rPh sb="2" eb="3">
      <t>メイ</t>
    </rPh>
    <phoneticPr fontId="3"/>
  </si>
  <si>
    <t>効能</t>
    <rPh sb="0" eb="2">
      <t>コウノウ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</si>
  <si>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</si>
  <si>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市区町村</t>
    <rPh sb="0" eb="2">
      <t>シク</t>
    </rPh>
    <rPh sb="2" eb="4">
      <t>チョウソン</t>
    </rPh>
    <phoneticPr fontId="3"/>
  </si>
  <si>
    <t>順位</t>
    <rPh sb="0" eb="2">
      <t>ジュンイ</t>
    </rPh>
    <phoneticPr fontId="3"/>
  </si>
  <si>
    <t>高血圧症</t>
  </si>
  <si>
    <t>循環器系の疾患</t>
  </si>
  <si>
    <t>不眠症</t>
  </si>
  <si>
    <t>神経系の疾患</t>
  </si>
  <si>
    <t>変形性膝関節症</t>
  </si>
  <si>
    <t>筋骨格系及び結合組織の疾患</t>
  </si>
  <si>
    <t>便秘症</t>
  </si>
  <si>
    <t>消化器系の疾患</t>
  </si>
  <si>
    <t>腰部脊柱管狭窄症</t>
  </si>
  <si>
    <t>糖尿病</t>
  </si>
  <si>
    <t>内分泌，栄養及び代謝疾患</t>
  </si>
  <si>
    <t>骨粗鬆症</t>
  </si>
  <si>
    <t>腰痛症</t>
  </si>
  <si>
    <t>変形性腰椎症</t>
  </si>
  <si>
    <t>肩関節周囲炎</t>
  </si>
  <si>
    <t>頚椎症</t>
  </si>
  <si>
    <t>血管拡張剤</t>
  </si>
  <si>
    <t>催眠鎮静剤，抗不安剤</t>
  </si>
  <si>
    <t>消化性潰瘍用剤</t>
  </si>
  <si>
    <t>メチコバール錠５００μｇ　０．５ｍｇ</t>
  </si>
  <si>
    <t>デパス錠０．５ｍｇ</t>
  </si>
  <si>
    <t>精神神経用剤</t>
  </si>
  <si>
    <t>バイアスピリン錠１００ｍｇ</t>
  </si>
  <si>
    <t>その他の血液・体液用薬</t>
  </si>
  <si>
    <t>総患者数(人)</t>
    <rPh sb="0" eb="1">
      <t>ソウ</t>
    </rPh>
    <rPh sb="1" eb="4">
      <t>カンジャスウ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</si>
  <si>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</si>
  <si>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</si>
  <si>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</si>
  <si>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</si>
  <si>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</si>
  <si>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</si>
  <si>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</si>
  <si>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</si>
  <si>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</si>
  <si>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</si>
  <si>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</si>
  <si>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</si>
  <si>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</si>
  <si>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</si>
  <si>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</si>
  <si>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</si>
  <si>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</si>
  <si>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</si>
  <si>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12カ月間の延べ人数</t>
    <phoneticPr fontId="3"/>
  </si>
  <si>
    <t>12カ月間の実人数</t>
    <phoneticPr fontId="3"/>
  </si>
  <si>
    <t>慢性胃炎</t>
  </si>
  <si>
    <t>高脂血症</t>
  </si>
  <si>
    <t>レンドルミンＤ錠０．２５ｍｇ</t>
  </si>
  <si>
    <t>マイスリー錠１０ｍｇ</t>
  </si>
  <si>
    <t>その他の中枢神経系用薬</t>
  </si>
  <si>
    <t>指導
候補者数
(人)</t>
    <rPh sb="0" eb="2">
      <t>シドウ</t>
    </rPh>
    <rPh sb="3" eb="6">
      <t>コウホシャ</t>
    </rPh>
    <rPh sb="6" eb="7">
      <t>スウ</t>
    </rPh>
    <rPh sb="9" eb="10">
      <t>ニン</t>
    </rPh>
    <phoneticPr fontId="3"/>
  </si>
  <si>
    <t>【グラフ用】</t>
  </si>
  <si>
    <t>割合(%)</t>
    <rPh sb="0" eb="2">
      <t>ワリアイ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</si>
  <si>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</si>
  <si>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延人数
(人)</t>
    <rPh sb="0" eb="1">
      <t>ノベ</t>
    </rPh>
    <rPh sb="1" eb="3">
      <t>ニンズウ</t>
    </rPh>
    <rPh sb="5" eb="6">
      <t>ニン</t>
    </rPh>
    <phoneticPr fontId="3"/>
  </si>
  <si>
    <t>実人数
(人)</t>
    <rPh sb="0" eb="1">
      <t>ジツ</t>
    </rPh>
    <rPh sb="1" eb="3">
      <t>ニンズウ</t>
    </rPh>
    <rPh sb="5" eb="6">
      <t>ニン</t>
    </rPh>
    <phoneticPr fontId="3"/>
  </si>
  <si>
    <t>患者割合(%)
(被保険者数に占める割合)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8" eb="20">
      <t>ワリアイ</t>
    </rPh>
    <phoneticPr fontId="3"/>
  </si>
  <si>
    <t>薬品名　※</t>
    <rPh sb="0" eb="2">
      <t>ヤクヒン</t>
    </rPh>
    <rPh sb="2" eb="3">
      <t>メイ</t>
    </rPh>
    <phoneticPr fontId="3"/>
  </si>
  <si>
    <t>ビタミンＢ剤（ビタミンＢ１剤を除く。）</t>
  </si>
  <si>
    <t>アムロジピンＯＤ錠５ｍｇ「トーワ」</t>
  </si>
  <si>
    <t>重複受診患者割合(総患者数に占める割合)</t>
    <rPh sb="0" eb="2">
      <t>ジュウフク</t>
    </rPh>
    <rPh sb="2" eb="4">
      <t>ジュシン</t>
    </rPh>
    <rPh sb="4" eb="6">
      <t>カンジャ</t>
    </rPh>
    <rPh sb="6" eb="8">
      <t>ワリアイ</t>
    </rPh>
    <phoneticPr fontId="3"/>
  </si>
  <si>
    <t>株式会社データホライゾン　医療費分解技術を用いて疾病毎に点数をグルーピングし算出。</t>
    <rPh sb="0" eb="4">
      <t>カブシキガイシャ</t>
    </rPh>
    <rPh sb="13" eb="16">
      <t>イリョウヒ</t>
    </rPh>
    <rPh sb="16" eb="18">
      <t>ブンカイ</t>
    </rPh>
    <rPh sb="18" eb="20">
      <t>ギジュツ</t>
    </rPh>
    <rPh sb="21" eb="22">
      <t>モチ</t>
    </rPh>
    <rPh sb="24" eb="26">
      <t>シッペイ</t>
    </rPh>
    <rPh sb="26" eb="27">
      <t>ゴト</t>
    </rPh>
    <rPh sb="28" eb="30">
      <t>テンスウ</t>
    </rPh>
    <rPh sb="38" eb="40">
      <t>サンシュツ</t>
    </rPh>
    <phoneticPr fontId="3"/>
  </si>
  <si>
    <t>　　　　　　　　透析中、治療行為を行っていないレセプトは対象外とする。</t>
    <phoneticPr fontId="3"/>
  </si>
  <si>
    <t>関節リウマチ</t>
  </si>
  <si>
    <t>レバミピド錠１００ｍｇ「オーツカ」</t>
  </si>
  <si>
    <t>頻回受診者…1カ月間で同一医療機関に15回以上受診している患者を対象とする。透析患者は対象外とする。</t>
    <rPh sb="0" eb="1">
      <t>ヒン</t>
    </rPh>
    <rPh sb="1" eb="2">
      <t>カイ</t>
    </rPh>
    <rPh sb="2" eb="5">
      <t>ジュシンシャ</t>
    </rPh>
    <rPh sb="8" eb="9">
      <t>ゲツ</t>
    </rPh>
    <rPh sb="9" eb="10">
      <t>カン</t>
    </rPh>
    <rPh sb="20" eb="21">
      <t>カイ</t>
    </rPh>
    <rPh sb="21" eb="23">
      <t>イジョウ</t>
    </rPh>
    <rPh sb="23" eb="25">
      <t>ジュシン</t>
    </rPh>
    <rPh sb="29" eb="31">
      <t>カンジャ</t>
    </rPh>
    <rPh sb="32" eb="34">
      <t>タイショウ</t>
    </rPh>
    <rPh sb="38" eb="40">
      <t>トウセキ</t>
    </rPh>
    <rPh sb="40" eb="42">
      <t>カンジャ</t>
    </rPh>
    <rPh sb="43" eb="45">
      <t>タイショウ</t>
    </rPh>
    <rPh sb="45" eb="46">
      <t>ガイ</t>
    </rPh>
    <phoneticPr fontId="3"/>
  </si>
  <si>
    <t>重複服薬者…1カ月間で同系の医薬品が複数の医療機関で処方され、同系医薬品の日数合計が60日を超える患者を対象とする。</t>
    <rPh sb="0" eb="2">
      <t>ジュウフク</t>
    </rPh>
    <rPh sb="2" eb="4">
      <t>フクヤク</t>
    </rPh>
    <rPh sb="4" eb="5">
      <t>シャ</t>
    </rPh>
    <rPh sb="8" eb="9">
      <t>ゲツ</t>
    </rPh>
    <rPh sb="9" eb="10">
      <t>アイダ</t>
    </rPh>
    <rPh sb="11" eb="13">
      <t>ドウケイ</t>
    </rPh>
    <rPh sb="14" eb="17">
      <t>イヤクヒン</t>
    </rPh>
    <rPh sb="18" eb="20">
      <t>フクスウ</t>
    </rPh>
    <rPh sb="21" eb="23">
      <t>イリョウ</t>
    </rPh>
    <rPh sb="23" eb="25">
      <t>キカン</t>
    </rPh>
    <rPh sb="26" eb="28">
      <t>ショホウ</t>
    </rPh>
    <rPh sb="31" eb="33">
      <t>ドウケイ</t>
    </rPh>
    <rPh sb="33" eb="36">
      <t>イヤクヒン</t>
    </rPh>
    <rPh sb="37" eb="39">
      <t>ニッスウ</t>
    </rPh>
    <rPh sb="39" eb="41">
      <t>ゴウケイ</t>
    </rPh>
    <rPh sb="44" eb="45">
      <t>ニチ</t>
    </rPh>
    <rPh sb="46" eb="47">
      <t>コ</t>
    </rPh>
    <rPh sb="49" eb="51">
      <t>カンジャ</t>
    </rPh>
    <rPh sb="52" eb="54">
      <t>タイショウ</t>
    </rPh>
    <phoneticPr fontId="3"/>
  </si>
  <si>
    <t>※重複受診者数…1カ月間で同系の疾病を理由に、3医療機関以上受診している患者を対象とする。</t>
    <rPh sb="36" eb="38">
      <t>カンジャ</t>
    </rPh>
    <phoneticPr fontId="30"/>
  </si>
  <si>
    <t>※重複服薬者数…1カ月間で同系の医薬品が複数の医療機関で処方され、同系医薬品の日数合計が60日を超える患者を対象とする。</t>
    <rPh sb="11" eb="12">
      <t>カン</t>
    </rPh>
    <phoneticPr fontId="3"/>
  </si>
  <si>
    <t>※薬品名…重複服薬と判定された同系の医薬品の中で、最も多く処方された薬品名。</t>
    <rPh sb="1" eb="3">
      <t>ヤクヒン</t>
    </rPh>
    <rPh sb="3" eb="4">
      <t>メイ</t>
    </rPh>
    <rPh sb="5" eb="7">
      <t>ジュウフク</t>
    </rPh>
    <rPh sb="7" eb="9">
      <t>フクヤク</t>
    </rPh>
    <rPh sb="10" eb="12">
      <t>ハンテイ</t>
    </rPh>
    <rPh sb="15" eb="17">
      <t>ドウケイ</t>
    </rPh>
    <rPh sb="18" eb="21">
      <t>イヤクヒン</t>
    </rPh>
    <rPh sb="22" eb="23">
      <t>ナカ</t>
    </rPh>
    <rPh sb="25" eb="26">
      <t>モット</t>
    </rPh>
    <rPh sb="27" eb="28">
      <t>オオ</t>
    </rPh>
    <rPh sb="29" eb="31">
      <t>ショホウ</t>
    </rPh>
    <rPh sb="34" eb="36">
      <t>ヤクヒン</t>
    </rPh>
    <rPh sb="36" eb="37">
      <t>メイ</t>
    </rPh>
    <phoneticPr fontId="3"/>
  </si>
  <si>
    <t>重複受診者…1カ月間で同系の疾病を理由に、3医療機関以上受診している患者を対象とする。</t>
    <rPh sb="0" eb="2">
      <t>ジュウフク</t>
    </rPh>
    <rPh sb="2" eb="5">
      <t>ジュシンシャ</t>
    </rPh>
    <rPh sb="8" eb="9">
      <t>ゲツ</t>
    </rPh>
    <rPh sb="9" eb="10">
      <t>カン</t>
    </rPh>
    <rPh sb="11" eb="12">
      <t>ドウ</t>
    </rPh>
    <rPh sb="12" eb="13">
      <t>ケイ</t>
    </rPh>
    <rPh sb="14" eb="16">
      <t>シッペイ</t>
    </rPh>
    <rPh sb="17" eb="19">
      <t>リユウ</t>
    </rPh>
    <rPh sb="22" eb="24">
      <t>イリョウ</t>
    </rPh>
    <rPh sb="24" eb="26">
      <t>キカン</t>
    </rPh>
    <rPh sb="26" eb="28">
      <t>イジョウ</t>
    </rPh>
    <rPh sb="28" eb="30">
      <t>ジュシン</t>
    </rPh>
    <rPh sb="34" eb="36">
      <t>カンジャ</t>
    </rPh>
    <rPh sb="37" eb="39">
      <t>タイショウ</t>
    </rPh>
    <phoneticPr fontId="3"/>
  </si>
  <si>
    <t>　　　　　　透析中、治療行為を行っていないレセプトは対象外とする。</t>
    <phoneticPr fontId="3"/>
  </si>
  <si>
    <t>※頻回受診者数…1カ月間で同一医療機関に15回以上受診している患者を対象とする。透析患者は対象外とする。</t>
    <phoneticPr fontId="3"/>
  </si>
  <si>
    <t>頻回受診患者割合(総患者数に占める割合)</t>
    <rPh sb="0" eb="2">
      <t>ヒンカイ</t>
    </rPh>
    <rPh sb="2" eb="4">
      <t>ジュシン</t>
    </rPh>
    <rPh sb="4" eb="6">
      <t>カンジャ</t>
    </rPh>
    <rPh sb="6" eb="8">
      <t>ワリアイ</t>
    </rPh>
    <phoneticPr fontId="3"/>
  </si>
  <si>
    <t>重複服薬患者割合(総患者数に占める割合)</t>
    <rPh sb="0" eb="2">
      <t>ジュウフク</t>
    </rPh>
    <rPh sb="2" eb="4">
      <t>フクヤク</t>
    </rPh>
    <rPh sb="4" eb="6">
      <t>カンジャ</t>
    </rPh>
    <rPh sb="6" eb="8">
      <t>ワリアイ</t>
    </rPh>
    <phoneticPr fontId="3"/>
  </si>
  <si>
    <t>前年度との差分</t>
    <rPh sb="0" eb="3">
      <t>ゼンネンド</t>
    </rPh>
    <rPh sb="5" eb="7">
      <t>サブン</t>
    </rPh>
    <phoneticPr fontId="3"/>
  </si>
  <si>
    <t>前年度との差分(重複受診患者割合(総患者数に占める割合))</t>
    <rPh sb="0" eb="3">
      <t>ゼンネンド</t>
    </rPh>
    <rPh sb="5" eb="7">
      <t>サブン</t>
    </rPh>
    <phoneticPr fontId="3"/>
  </si>
  <si>
    <t>前年度との差分(頻回受診患者割合(総患者数に占める割合))</t>
    <rPh sb="0" eb="3">
      <t>ゼンネンド</t>
    </rPh>
    <rPh sb="5" eb="7">
      <t>サブン</t>
    </rPh>
    <phoneticPr fontId="3"/>
  </si>
  <si>
    <t>前年度との差分(重複服薬患者割合(総患者数に占める割合))</t>
    <rPh sb="0" eb="3">
      <t>ゼンネンド</t>
    </rPh>
    <rPh sb="5" eb="7">
      <t>サブン</t>
    </rPh>
    <phoneticPr fontId="3"/>
  </si>
  <si>
    <t>年齢階層</t>
    <rPh sb="0" eb="4">
      <t>ネ</t>
    </rPh>
    <phoneticPr fontId="3"/>
  </si>
  <si>
    <t>65歳～69歳</t>
  </si>
  <si>
    <t>70歳～74歳</t>
  </si>
  <si>
    <t>75歳～79歳</t>
  </si>
  <si>
    <t>80歳～84歳</t>
  </si>
  <si>
    <t>85歳～89歳</t>
  </si>
  <si>
    <t>90歳～94歳</t>
  </si>
  <si>
    <t>95歳～</t>
  </si>
  <si>
    <t>全年齢</t>
    <rPh sb="0" eb="3">
      <t>ゼ</t>
    </rPh>
    <phoneticPr fontId="3"/>
  </si>
  <si>
    <t>重複受診者数…1カ月間で同系の疾病を理由に、3医療機関以上受診している患者を対象とする。</t>
    <rPh sb="35" eb="37">
      <t>カンジャ</t>
    </rPh>
    <phoneticPr fontId="30"/>
  </si>
  <si>
    <t>頻回受診者数…1カ月間で同一医療機関に15回以上受診している患者を対象とする。透析患者は対象外とする。</t>
    <phoneticPr fontId="3"/>
  </si>
  <si>
    <t>重複服薬者数…1カ月間で同系の医薬品が複数の医療機関で処方され、同系医薬品の日数合計が60日を超える患者を対象とする。</t>
    <rPh sb="10" eb="11">
      <t>カン</t>
    </rPh>
    <phoneticPr fontId="3"/>
  </si>
  <si>
    <t>女性</t>
    <rPh sb="0" eb="2">
      <t>ジ</t>
    </rPh>
    <phoneticPr fontId="3"/>
  </si>
  <si>
    <t>男性</t>
    <rPh sb="0" eb="2">
      <t>ダ</t>
    </rPh>
    <phoneticPr fontId="3"/>
  </si>
  <si>
    <t>性別</t>
    <rPh sb="0" eb="2">
      <t>セ</t>
    </rPh>
    <phoneticPr fontId="3"/>
  </si>
  <si>
    <t>男女計</t>
    <rPh sb="0" eb="3">
      <t>ダ</t>
    </rPh>
    <phoneticPr fontId="3"/>
  </si>
  <si>
    <t>受診行動適正化に係る分析</t>
    <rPh sb="0" eb="2">
      <t>ジュシン</t>
    </rPh>
    <rPh sb="2" eb="4">
      <t>コウドウ</t>
    </rPh>
    <rPh sb="4" eb="7">
      <t>テキセイカ</t>
    </rPh>
    <rPh sb="8" eb="9">
      <t>カカ</t>
    </rPh>
    <rPh sb="10" eb="12">
      <t>ブンセキ</t>
    </rPh>
    <phoneticPr fontId="3"/>
  </si>
  <si>
    <t>広域連合全体</t>
    <rPh sb="0" eb="6">
      <t>コウイキレンゴウゼンタイ</t>
    </rPh>
    <phoneticPr fontId="3"/>
  </si>
  <si>
    <t>重複受診</t>
    <rPh sb="0" eb="2">
      <t>ジュウフク</t>
    </rPh>
    <rPh sb="2" eb="4">
      <t>ジュシン</t>
    </rPh>
    <phoneticPr fontId="3"/>
  </si>
  <si>
    <t>重複服薬</t>
    <rPh sb="0" eb="2">
      <t>ジュウフク</t>
    </rPh>
    <rPh sb="2" eb="4">
      <t>フクヤク</t>
    </rPh>
    <phoneticPr fontId="3"/>
  </si>
  <si>
    <t>広域連合全体(年齢階層別)</t>
    <rPh sb="6" eb="13">
      <t>ネ</t>
    </rPh>
    <phoneticPr fontId="3"/>
  </si>
  <si>
    <t>広域連合全体(男女別)</t>
    <rPh sb="6" eb="11">
      <t>ダ</t>
    </rPh>
    <phoneticPr fontId="3"/>
  </si>
  <si>
    <t>重複受診患者割合</t>
    <rPh sb="0" eb="2">
      <t>チョウフク</t>
    </rPh>
    <rPh sb="2" eb="5">
      <t>ジュシンシャ</t>
    </rPh>
    <rPh sb="5" eb="7">
      <t>ワリアイ</t>
    </rPh>
    <phoneticPr fontId="3"/>
  </si>
  <si>
    <t>頻回受診患者割合</t>
    <rPh sb="0" eb="2">
      <t>ヒンカイ</t>
    </rPh>
    <rPh sb="2" eb="4">
      <t>ジュシン</t>
    </rPh>
    <rPh sb="4" eb="6">
      <t>カンジャ</t>
    </rPh>
    <rPh sb="6" eb="8">
      <t>ワリアイ</t>
    </rPh>
    <phoneticPr fontId="3"/>
  </si>
  <si>
    <t>重複服薬患者割合</t>
    <rPh sb="0" eb="2">
      <t>チョウフク</t>
    </rPh>
    <rPh sb="2" eb="4">
      <t>フクヤク</t>
    </rPh>
    <rPh sb="4" eb="6">
      <t>カンジャ</t>
    </rPh>
    <rPh sb="6" eb="8">
      <t>ワリアイ</t>
    </rPh>
    <phoneticPr fontId="3"/>
  </si>
  <si>
    <t>市区町村別</t>
    <phoneticPr fontId="3"/>
  </si>
  <si>
    <t>市区町村別</t>
    <rPh sb="0" eb="1">
      <t>シ</t>
    </rPh>
    <rPh sb="1" eb="2">
      <t>ク</t>
    </rPh>
    <rPh sb="2" eb="4">
      <t>チョウソン</t>
    </rPh>
    <rPh sb="4" eb="5">
      <t>ベツ</t>
    </rPh>
    <phoneticPr fontId="3"/>
  </si>
  <si>
    <t>前年度との差分(重複受診患者割合)</t>
    <rPh sb="8" eb="10">
      <t>ジュウフク</t>
    </rPh>
    <rPh sb="10" eb="16">
      <t>ジュシンカンジャワリアイ</t>
    </rPh>
    <phoneticPr fontId="3"/>
  </si>
  <si>
    <t>市区町村別</t>
    <phoneticPr fontId="3"/>
  </si>
  <si>
    <t>市区町村別</t>
    <rPh sb="0" eb="2">
      <t>シク</t>
    </rPh>
    <rPh sb="2" eb="4">
      <t>チョウソン</t>
    </rPh>
    <rPh sb="4" eb="5">
      <t>ベツ</t>
    </rPh>
    <phoneticPr fontId="3"/>
  </si>
  <si>
    <t>前年度との差分(頻回受診患者割合)</t>
    <rPh sb="8" eb="10">
      <t>ヒンカイ</t>
    </rPh>
    <rPh sb="10" eb="12">
      <t>ジュシン</t>
    </rPh>
    <rPh sb="12" eb="14">
      <t>カンジャ</t>
    </rPh>
    <rPh sb="14" eb="16">
      <t>ワリアイ</t>
    </rPh>
    <phoneticPr fontId="3"/>
  </si>
  <si>
    <t>前年度との差分(重複服薬患者割合)</t>
    <rPh sb="8" eb="10">
      <t>ジュウフク</t>
    </rPh>
    <rPh sb="10" eb="11">
      <t>フク</t>
    </rPh>
    <rPh sb="11" eb="12">
      <t>クスリ</t>
    </rPh>
    <rPh sb="12" eb="14">
      <t>カンジャ</t>
    </rPh>
    <rPh sb="14" eb="16">
      <t>ワリアイ</t>
    </rPh>
    <phoneticPr fontId="3"/>
  </si>
  <si>
    <t>多受診者(重複･頻回･重複服薬)要因分析</t>
    <rPh sb="0" eb="1">
      <t>タ</t>
    </rPh>
    <rPh sb="1" eb="3">
      <t>ジュシン</t>
    </rPh>
    <rPh sb="3" eb="4">
      <t>シャ</t>
    </rPh>
    <rPh sb="5" eb="7">
      <t>チョウフク</t>
    </rPh>
    <rPh sb="8" eb="10">
      <t>ヒンカイ</t>
    </rPh>
    <rPh sb="11" eb="13">
      <t>チョウフク</t>
    </rPh>
    <rPh sb="13" eb="15">
      <t>フクヤク</t>
    </rPh>
    <rPh sb="16" eb="18">
      <t>ヨウイン</t>
    </rPh>
    <rPh sb="18" eb="20">
      <t>ブンセキ</t>
    </rPh>
    <phoneticPr fontId="3"/>
  </si>
  <si>
    <t>広域連合全体</t>
    <rPh sb="0" eb="4">
      <t>コウイキレンゴウ</t>
    </rPh>
    <rPh sb="4" eb="6">
      <t>ゼンタイ</t>
    </rPh>
    <phoneticPr fontId="3"/>
  </si>
  <si>
    <t>頻回受診</t>
    <rPh sb="0" eb="1">
      <t>ヒン</t>
    </rPh>
    <rPh sb="1" eb="2">
      <t>カイ</t>
    </rPh>
    <rPh sb="2" eb="4">
      <t>ジュシン</t>
    </rPh>
    <phoneticPr fontId="3"/>
  </si>
  <si>
    <t>重複服薬</t>
    <phoneticPr fontId="3"/>
  </si>
  <si>
    <t>重複受診の要因となる主な上位疾病</t>
    <rPh sb="0" eb="2">
      <t>チョウフク</t>
    </rPh>
    <rPh sb="2" eb="4">
      <t>ジュシン</t>
    </rPh>
    <rPh sb="5" eb="7">
      <t>ヨウイン</t>
    </rPh>
    <rPh sb="10" eb="11">
      <t>オモ</t>
    </rPh>
    <rPh sb="12" eb="14">
      <t>ジョウイ</t>
    </rPh>
    <rPh sb="14" eb="16">
      <t>シッペイ</t>
    </rPh>
    <phoneticPr fontId="3"/>
  </si>
  <si>
    <t>頻回受診の要因となる主な上位疾病</t>
    <rPh sb="0" eb="2">
      <t>ヒンカイ</t>
    </rPh>
    <rPh sb="2" eb="4">
      <t>ジュシン</t>
    </rPh>
    <rPh sb="5" eb="7">
      <t>ヨウイン</t>
    </rPh>
    <rPh sb="10" eb="11">
      <t>オモ</t>
    </rPh>
    <rPh sb="12" eb="14">
      <t>ジョウイ</t>
    </rPh>
    <rPh sb="14" eb="16">
      <t>シッペイ</t>
    </rPh>
    <phoneticPr fontId="3"/>
  </si>
  <si>
    <t>重複服薬の要因となる主な上位薬品</t>
    <rPh sb="0" eb="2">
      <t>チョウフク</t>
    </rPh>
    <rPh sb="2" eb="4">
      <t>フクヤク</t>
    </rPh>
    <rPh sb="5" eb="7">
      <t>ヨウイン</t>
    </rPh>
    <rPh sb="10" eb="11">
      <t>オモ</t>
    </rPh>
    <rPh sb="12" eb="14">
      <t>ジョウイ</t>
    </rPh>
    <rPh sb="14" eb="16">
      <t>ヤクヒン</t>
    </rPh>
    <phoneticPr fontId="3"/>
  </si>
  <si>
    <t>市区町村</t>
    <rPh sb="0" eb="4">
      <t>シクチョウソン</t>
    </rPh>
    <phoneticPr fontId="3"/>
  </si>
  <si>
    <t>タケキャブ錠１０ｍｇ</t>
  </si>
  <si>
    <t>ランソプラゾールＯＤ錠１５ｍｇ「武田テバ」</t>
  </si>
  <si>
    <t>　　　　　　　透析中、治療行為を行っていないレセプトは対象外とする。</t>
    <phoneticPr fontId="3"/>
  </si>
  <si>
    <t>割合(%)
(総患者数に占める
割合)</t>
    <rPh sb="0" eb="2">
      <t>ワリアイ</t>
    </rPh>
    <rPh sb="7" eb="8">
      <t>ソウ</t>
    </rPh>
    <rPh sb="8" eb="10">
      <t>カンジャ</t>
    </rPh>
    <rPh sb="10" eb="11">
      <t>カズ</t>
    </rPh>
    <rPh sb="12" eb="13">
      <t>シ</t>
    </rPh>
    <rPh sb="16" eb="18">
      <t>ワリアイ</t>
    </rPh>
    <phoneticPr fontId="3"/>
  </si>
  <si>
    <t>重複受診者数(人)※</t>
    <rPh sb="0" eb="2">
      <t>チョウフク</t>
    </rPh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</si>
  <si>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頻回受診者数(人)※</t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</si>
  <si>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重複服薬者数(人)※</t>
    <rPh sb="0" eb="2">
      <t>チョウフク</t>
    </rPh>
    <rPh sb="2" eb="4">
      <t>フクヤク</t>
    </rPh>
    <rPh sb="4" eb="5">
      <t>シャ</t>
    </rPh>
    <rPh sb="5" eb="6">
      <t>スウ</t>
    </rPh>
    <rPh sb="7" eb="8">
      <t>ニン</t>
    </rPh>
    <phoneticPr fontId="3"/>
  </si>
  <si>
    <t>R3年度市区町村別数値</t>
    <phoneticPr fontId="3"/>
  </si>
  <si>
    <t>R4年度</t>
    <phoneticPr fontId="3"/>
  </si>
  <si>
    <t>R3年度</t>
    <phoneticPr fontId="3"/>
  </si>
  <si>
    <t>データ化範囲(分析対象)…入院(DPCを含む)、入院外、調剤の電子レセプト。対象診療年月は令和4年4月～令和5年3月診療分(12カ月分)。</t>
    <phoneticPr fontId="3"/>
  </si>
  <si>
    <t>データ化範囲(分析対象)…入院外、調剤の電子レセプト。対象診療年月は令和4年4月～令和5年3月診療分(12カ月分)。</t>
    <phoneticPr fontId="3"/>
  </si>
  <si>
    <t>資格確認日…令和5年3月31日時点。</t>
    <phoneticPr fontId="3"/>
  </si>
  <si>
    <t>年齢基準日…令和5年3月31日時点。</t>
    <phoneticPr fontId="3"/>
  </si>
  <si>
    <t>ＣＯＶＩＤ－１９</t>
  </si>
  <si>
    <t>特殊目的用コード</t>
  </si>
  <si>
    <t>前立腺癌</t>
  </si>
  <si>
    <t>新生物＜腫瘍＞</t>
  </si>
  <si>
    <t>アレルギー性鼻炎</t>
  </si>
  <si>
    <t>呼吸器系の疾患</t>
  </si>
  <si>
    <t>不安神経症</t>
  </si>
  <si>
    <t>精神及び行動の障害</t>
  </si>
  <si>
    <t>めまい症</t>
  </si>
  <si>
    <t>症状，徴候及び異常臨床所見・異常検査所見で他に分類されないもの</t>
  </si>
  <si>
    <t>気管支喘息</t>
  </si>
  <si>
    <t>前立腺肥大症</t>
  </si>
  <si>
    <t>腎尿路生殖器系の疾患</t>
  </si>
  <si>
    <t>皮脂欠乏症</t>
  </si>
  <si>
    <t>皮膚及び皮下組織の疾患</t>
  </si>
  <si>
    <t>狭心症</t>
  </si>
  <si>
    <t>脂質異常症</t>
  </si>
  <si>
    <t>慢性心不全</t>
  </si>
  <si>
    <t>加齢黄斑変性</t>
  </si>
  <si>
    <t>眼及び付属器の疾患</t>
  </si>
  <si>
    <t>近視性乱視</t>
  </si>
  <si>
    <t>２型糖尿病</t>
  </si>
  <si>
    <t>片頭痛</t>
  </si>
  <si>
    <t>アルツハイマー型認知症</t>
  </si>
  <si>
    <t>遠視性乱視</t>
  </si>
  <si>
    <t>慢性腰痛症</t>
  </si>
  <si>
    <t>湿疹</t>
  </si>
  <si>
    <t>腰椎圧迫骨折</t>
  </si>
  <si>
    <t>損傷，中毒及びその他の外因の影響</t>
  </si>
  <si>
    <t>胃癌</t>
  </si>
  <si>
    <t>めまい</t>
  </si>
  <si>
    <t>膀胱癌</t>
  </si>
  <si>
    <t>肝細胞癌</t>
  </si>
  <si>
    <t>筋筋膜性腰痛症</t>
  </si>
  <si>
    <t>本態性高血圧症</t>
  </si>
  <si>
    <t>心房細動</t>
  </si>
  <si>
    <t>帯状疱疹</t>
  </si>
  <si>
    <t>感染症及び寄生虫症</t>
  </si>
  <si>
    <t>尋常性乾癬</t>
  </si>
  <si>
    <t>変形性股関節症</t>
  </si>
  <si>
    <t>変形性脊椎症</t>
  </si>
  <si>
    <t>高コレステロール血症</t>
  </si>
  <si>
    <t>変形性頚椎症</t>
  </si>
  <si>
    <t>坐骨神経痛</t>
  </si>
  <si>
    <t>膝関節炎</t>
  </si>
  <si>
    <t>根性坐骨神経症</t>
  </si>
  <si>
    <t>脊柱管狭窄症</t>
  </si>
  <si>
    <t>根性腰痛症</t>
  </si>
  <si>
    <t>胃炎</t>
  </si>
  <si>
    <t>変形性関節症</t>
  </si>
  <si>
    <t>棘上筋石灰化症</t>
  </si>
  <si>
    <t>滲出性中耳炎</t>
  </si>
  <si>
    <t>耳及び乳様突起の疾患</t>
  </si>
  <si>
    <t>膝関節症</t>
  </si>
  <si>
    <t>腰椎症</t>
  </si>
  <si>
    <t>胃潰瘍</t>
  </si>
  <si>
    <t>慢性肝炎</t>
  </si>
  <si>
    <t>腰椎椎間板ヘルニア</t>
  </si>
  <si>
    <t>頚部脊柱管狭窄症</t>
  </si>
  <si>
    <t>頚椎症性神経根症</t>
  </si>
  <si>
    <t>脳梗塞後遺症</t>
  </si>
  <si>
    <t>アルツハイマー型老年認知症</t>
  </si>
  <si>
    <t>末梢神経障害性疼痛</t>
  </si>
  <si>
    <t>頚椎骨軟骨症</t>
  </si>
  <si>
    <t>うつ病</t>
  </si>
  <si>
    <t>頚肩腕症候群</t>
  </si>
  <si>
    <t>脳梗塞</t>
  </si>
  <si>
    <t>耳鳴症</t>
  </si>
  <si>
    <t>人工膝関節置換術後</t>
  </si>
  <si>
    <t>健康状態に影響を及ぼす要因及び保健サービスの利用</t>
  </si>
  <si>
    <t>変形性胸椎症</t>
  </si>
  <si>
    <t>腰椎すべり症</t>
  </si>
  <si>
    <t>てんかん</t>
  </si>
  <si>
    <t>不整脈</t>
  </si>
  <si>
    <t>関節炎</t>
  </si>
  <si>
    <t>背部痛</t>
  </si>
  <si>
    <t>腰椎側弯症</t>
  </si>
  <si>
    <t>慢性動脈閉塞症</t>
  </si>
  <si>
    <t>膿胸</t>
  </si>
  <si>
    <t>慢性膿胸</t>
  </si>
  <si>
    <t>胸部皮膚潰瘍</t>
  </si>
  <si>
    <t>肩甲骨骨折</t>
  </si>
  <si>
    <t>肺炎</t>
  </si>
  <si>
    <t>心不全</t>
  </si>
  <si>
    <t>統合失調症</t>
  </si>
  <si>
    <t>腓骨遠位端骨折</t>
  </si>
  <si>
    <t>手湿疹</t>
  </si>
  <si>
    <t>１型糖尿病性関節症</t>
  </si>
  <si>
    <t>うつ状態</t>
  </si>
  <si>
    <t>骨折</t>
  </si>
  <si>
    <t>胸椎黄色靱帯骨化症</t>
  </si>
  <si>
    <t>脳循環不全</t>
  </si>
  <si>
    <t>逆流性食道炎</t>
  </si>
  <si>
    <t>過敏性腸症候群</t>
  </si>
  <si>
    <t>境界型糖尿病</t>
  </si>
  <si>
    <t>期外収縮</t>
  </si>
  <si>
    <t>大腸癌</t>
  </si>
  <si>
    <t>急性腰痛症</t>
  </si>
  <si>
    <t>腰部打撲傷</t>
  </si>
  <si>
    <t>血腫</t>
  </si>
  <si>
    <t>歯肉癌</t>
  </si>
  <si>
    <t>声帯腫瘍</t>
  </si>
  <si>
    <t>上腕骨骨折</t>
  </si>
  <si>
    <t>声門上癌</t>
  </si>
  <si>
    <t>乳癌</t>
  </si>
  <si>
    <t>腋窩リンパ節腫脹</t>
  </si>
  <si>
    <t>ムコスタ錠１００ｍｇ</t>
  </si>
  <si>
    <t>ネキシウムカプセル２０ｍｇ</t>
  </si>
  <si>
    <t>チラーヂンＳ錠５０μｇ</t>
  </si>
  <si>
    <t>甲状腺，副甲状腺ホルモン剤</t>
  </si>
  <si>
    <t>メコバラミン錠５００「トーワ」　０．５ｍｇ</t>
  </si>
  <si>
    <t>マイスリー錠５ｍｇ</t>
  </si>
  <si>
    <t>ラロキシフェン塩酸塩錠６０ｍｇ「サワイ」</t>
  </si>
  <si>
    <t>他に分類されない代謝性医薬品</t>
  </si>
  <si>
    <t>ハルシオン０．２５ｍｇ錠</t>
  </si>
  <si>
    <t>タケキャブ錠２０ｍｇ</t>
  </si>
  <si>
    <t>カロナール錠５００　５００ｍｇ</t>
  </si>
  <si>
    <t>解熱鎮痛消炎剤</t>
  </si>
  <si>
    <t>アムロジピンＯＤ錠５ｍｇ「明治」</t>
  </si>
  <si>
    <t>ランソプラゾールＯＤ錠１５ｍｇ「サワイ」</t>
  </si>
  <si>
    <t>センノシド錠１２ｍｇ「サワイ」</t>
  </si>
  <si>
    <t>下剤，浣腸剤</t>
  </si>
  <si>
    <t>エルデカルシトールカプセル０．７５μｇ「トーワ」</t>
  </si>
  <si>
    <t>ビタミンＡ及びＤ剤</t>
  </si>
  <si>
    <t>エチゾラム錠０．５ｍｇ「ＳＷ」</t>
  </si>
  <si>
    <t>ブロチゾラムＯＤ錠０．２５ｍｇ「サワイ」</t>
  </si>
  <si>
    <t>センノシド錠１２ｍｇ「クニヒロ」</t>
  </si>
  <si>
    <t>プレドニン錠５ｍｇ</t>
  </si>
  <si>
    <t>副腎ホルモン剤</t>
  </si>
  <si>
    <t>レバミピド錠１００ｍｇ「ＮＰ」</t>
  </si>
  <si>
    <t>リマプロストアルファデクス錠５μｇ「サワイ」</t>
  </si>
  <si>
    <t>ベルソムラ錠１５ｍｇ</t>
  </si>
  <si>
    <t>フェブリク錠２０ｍｇ</t>
  </si>
  <si>
    <t>痛風治療剤</t>
  </si>
  <si>
    <t>エディロールカプセル０．７５μｇ</t>
  </si>
  <si>
    <t>アミティーザカプセル２４μｇ</t>
  </si>
  <si>
    <t>ベンザリン錠５　５ｍｇ</t>
  </si>
  <si>
    <t>シナール配合錠</t>
  </si>
  <si>
    <t>混合ビタミン剤（ビタミンＡ・Ｄ混合製剤を除く。）</t>
  </si>
  <si>
    <t>アンブロキソール塩酸塩徐放ＯＤ錠４５ｍｇ「サワイ」</t>
  </si>
  <si>
    <t>去たん剤</t>
  </si>
  <si>
    <t>レバミピド錠１００ｍｇ「ＥＭＥＣ」</t>
  </si>
  <si>
    <t>ネキシウムカプセル１０ｍｇ</t>
  </si>
  <si>
    <t>アムロジピン錠５ｍｇ「アメル」</t>
  </si>
  <si>
    <t>ワーファリン錠１ｍｇ</t>
  </si>
  <si>
    <t>血液凝固阻止剤</t>
  </si>
  <si>
    <t>アゾセミド錠３０ｍｇ「ＪＧ」</t>
  </si>
  <si>
    <t>利尿剤</t>
  </si>
  <si>
    <t>レンドルミン錠０．２５ｍｇ</t>
  </si>
  <si>
    <t>リーゼ錠５ｍｇ</t>
  </si>
  <si>
    <t>アムロジピンＯＤ錠５ｍｇ「ファイザー」</t>
  </si>
  <si>
    <t>エルデカルシトールカプセル０．７５μｇ「サワイ」</t>
  </si>
  <si>
    <t>プルゼニド錠１２ｍｇ</t>
  </si>
  <si>
    <t>ロキソニン錠６０ｍｇ</t>
  </si>
  <si>
    <t>クエン酸第一鉄Ｎａ錠５０ｍｇ「サワイ」　鉄５０ｍｇ</t>
  </si>
  <si>
    <t>無機質製剤</t>
  </si>
  <si>
    <t>ビソプロロールフマル酸塩錠２．５ｍｇ「日医工」</t>
  </si>
  <si>
    <t>不整脈用剤</t>
  </si>
  <si>
    <t>トリアゾラム錠０．２５ｍｇ「日医工」</t>
  </si>
  <si>
    <t>ブロチゾラム錠０．２５ｍｇ「ヨシトミ」</t>
  </si>
  <si>
    <t>レバミピド錠１００ｍｇ「Ｍｅ」</t>
  </si>
  <si>
    <t>２５ｍｇアリナミンＦ糖衣錠</t>
  </si>
  <si>
    <t>ビタミンＢ１剤</t>
  </si>
  <si>
    <t>ジャヌビア錠５０ｍｇ</t>
  </si>
  <si>
    <t>糖尿病用剤</t>
  </si>
  <si>
    <t>レバミピド錠１００ｍｇ「あすか」</t>
  </si>
  <si>
    <t>ベタニス錠５０ｍｇ</t>
  </si>
  <si>
    <t>その他の泌尿生殖器官及び肛門用薬</t>
  </si>
  <si>
    <t>ランソプラゾールＯＤ錠１５ｍｇ「トーワ」</t>
  </si>
  <si>
    <t>レバミピド錠１００ｍｇ「ＮＳ」</t>
  </si>
  <si>
    <t>メコバラミン錠５００μｇ「ＳＷ」　０．５ｍｇ</t>
  </si>
  <si>
    <t>ビタノイリンカプセル５０</t>
  </si>
  <si>
    <t>ベオーバ錠５０ｍｇ</t>
  </si>
  <si>
    <t>アムロジピンＯＤ錠５ｍｇ「サワイ」</t>
  </si>
  <si>
    <t>ソラナックス０．４ｍｇ錠</t>
  </si>
  <si>
    <t>プレガバリンＯＤ錠２５ｍｇ「ファイザー」</t>
  </si>
  <si>
    <t>アルファカルシドール錠０．５μｇ「アメル」</t>
  </si>
  <si>
    <t>ワンアルファ錠０．５μｇ</t>
  </si>
  <si>
    <t>オルメサルタンＯＤ錠２０ｍｇ「ＤＳＥＰ」</t>
  </si>
  <si>
    <t>血圧降下剤</t>
  </si>
  <si>
    <t>ノルバスクＯＤ錠５ｍｇ</t>
  </si>
  <si>
    <t>カロナール錠２００　２００ｍｇ</t>
  </si>
  <si>
    <t>ロスバスタチン錠２．５ｍｇ「ＤＳＥＰ」</t>
  </si>
  <si>
    <t>高脂血症用剤</t>
  </si>
  <si>
    <t>メインテート錠０．６２５ｍｇ</t>
  </si>
  <si>
    <t>パリエット錠１０ｍｇ</t>
  </si>
  <si>
    <t>エチゾラム錠０．５ｍｇ「武田テバ」</t>
  </si>
  <si>
    <t>デエビゴ錠５ｍｇ</t>
  </si>
  <si>
    <t>ラベプラゾールＮａ錠１０ｍｇ「ＹＤ」</t>
  </si>
  <si>
    <t>メマンチン塩酸塩ＯＤ錠５ｍｇ「ＤＳＥＰ」</t>
  </si>
  <si>
    <t>ガスターＤ錠２０ｍｇ</t>
  </si>
  <si>
    <t>オパルモン錠５μｇ</t>
  </si>
  <si>
    <t>トラゼンタ錠５ｍｇ</t>
  </si>
  <si>
    <t>チラーヂンＳ錠２５μｇ</t>
  </si>
  <si>
    <t>カルボシステイン錠５００ｍｇ「トーワ」</t>
  </si>
  <si>
    <t>プレドニゾロン錠１ｍｇ（旭化成）</t>
  </si>
  <si>
    <t>ウルソ錠１００ｍｇ</t>
  </si>
  <si>
    <t>利胆剤</t>
  </si>
  <si>
    <t>ベタヒスチンメシル酸塩錠１２ｍｇ「ＴＳＵ」</t>
  </si>
  <si>
    <t>鎮暈剤</t>
  </si>
  <si>
    <t>カルナクリン錠５０　５０単位</t>
  </si>
  <si>
    <t>その他のホルモン剤（抗ホルモン剤を含む。）</t>
  </si>
  <si>
    <t>ルパフィン錠１０ｍｇ</t>
  </si>
  <si>
    <t>その他のアレルギー用薬</t>
  </si>
  <si>
    <t>アロプリノール錠１００ｍｇ「サワイ」</t>
  </si>
  <si>
    <t>トリアゾラム錠０．２５ｍｇ「テバ」</t>
  </si>
  <si>
    <t>ブロチゾラム錠０．２５ｍｇ「オーハラ」</t>
  </si>
  <si>
    <t>フロセミド錠２０ｍｇ「武田テバ」</t>
  </si>
  <si>
    <t>アゾセミド錠３０ｍｇ「ＤＳＥＰ」</t>
  </si>
  <si>
    <t>コランチル配合顆粒</t>
  </si>
  <si>
    <t>カルボシステイン錠２５０ｍｇ「トーワ」</t>
  </si>
  <si>
    <t>アムロジピンＯＤ錠２．５ｍｇ「ＮＳ」</t>
  </si>
  <si>
    <t>アーチスト錠２．５ｍｇ</t>
  </si>
  <si>
    <t>アマンタジン塩酸塩錠５０ｍｇ「日医工」</t>
  </si>
  <si>
    <t>抗パーキンソン剤</t>
  </si>
  <si>
    <t>サムスカＯＤ錠７．５ｍｇ</t>
  </si>
  <si>
    <t>ベタヒスチンメシル酸塩錠１２ｍｇ「ＪＤ」</t>
  </si>
  <si>
    <t>メリスロン錠６ｍｇ</t>
  </si>
  <si>
    <t>ロスバスタチンＯＤ錠５ｍｇ「ＤＳＥＰ」</t>
  </si>
  <si>
    <t>アムロジンＯＤ錠５ｍｇ</t>
  </si>
  <si>
    <t>クレストールＯＤ錠５ｍｇ</t>
  </si>
  <si>
    <t>ダイアート錠３０ｍｇ</t>
  </si>
  <si>
    <t>プレガバリンＯＤ錠７５ｍｇ「ファイザー」</t>
  </si>
  <si>
    <t>カンデサルタン錠８ｍｇ「サワイ」</t>
  </si>
  <si>
    <t>２ｍｇセルシン錠</t>
  </si>
  <si>
    <t>アムロジピン錠２．５ｍｇ「サンド」</t>
  </si>
  <si>
    <t>ドキサゾシン錠１ｍｇ「サワイ」</t>
  </si>
  <si>
    <t>カルボシステイン錠５００ｍｇ「ＪＧ」</t>
  </si>
  <si>
    <t>テプレノンカプセル５０ｍｇ「サワイ」</t>
  </si>
  <si>
    <t>セルベックス細粒１０％</t>
  </si>
  <si>
    <t>シナール配合顆粒</t>
  </si>
  <si>
    <t>メチコバール錠２５０μｇ　０．２５ｍｇ</t>
  </si>
  <si>
    <t>アダラートＣＲ錠２０ｍｇ</t>
  </si>
  <si>
    <t>アマリール１ｍｇ錠</t>
  </si>
  <si>
    <t>エチゾラム錠０．５ｍｇ「トーワ」</t>
  </si>
  <si>
    <t>ゾルピデム酒石酸塩錠１０ｍｇ「日医工」</t>
  </si>
  <si>
    <t>アレジオン錠２０　２０ｍｇ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</si>
</sst>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[Red]\(&quot;¥&quot;#,##0\)"/>
    <numFmt numFmtId="177" formatCode="0.0%"/>
    <numFmt numFmtId="178" formatCode="0_ "/>
    <numFmt numFmtId="179" formatCode="[$-411]ggge&quot;年&quot;m&quot;月&quot;"/>
    <numFmt numFmtId="180" formatCode="#,##0_ ;[Red]\-#,##0\ "/>
    <numFmt numFmtId="181" formatCode="#,##0_ &quot;人&quot;;[Red]\-#,##0\ &quot;人&quot;\ "/>
    <numFmt numFmtId="182" formatCode="#,##0_ &quot;人&quot;;[Red]\-#,##0\ &quot;人&quot;"/>
    <numFmt numFmtId="183" formatCode="0.00_ ;[Red]\-0.00\ 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839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</cellStyleXfs>
  <cellXfs count="236">
    <xf numFmtId="0" fontId="0" fillId="0" borderId="0" xfId="0">
      <alignment vertical="center"/>
    </xf>
    <xf numFmtId="0" fontId="36" fillId="0" borderId="0" xfId="0" applyNumberFormat="1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7" fillId="0" borderId="20" xfId="0" applyFont="1" applyBorder="1">
      <alignment vertical="center"/>
    </xf>
    <xf numFmtId="0" fontId="38" fillId="0" borderId="56" xfId="0" applyFont="1" applyBorder="1" applyAlignment="1">
      <alignment horizontal="left" vertical="center"/>
    </xf>
    <xf numFmtId="0" fontId="37" fillId="0" borderId="56" xfId="0" applyFont="1" applyBorder="1">
      <alignment vertical="center"/>
    </xf>
    <xf numFmtId="0" fontId="37" fillId="0" borderId="56" xfId="0" applyFont="1" applyFill="1" applyBorder="1">
      <alignment vertical="center"/>
    </xf>
    <xf numFmtId="0" fontId="37" fillId="0" borderId="23" xfId="0" applyFont="1" applyBorder="1">
      <alignment vertical="center"/>
    </xf>
    <xf numFmtId="0" fontId="37" fillId="0" borderId="22" xfId="0" applyFont="1" applyBorder="1">
      <alignment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1" xfId="0" applyFont="1" applyBorder="1">
      <alignment vertical="center"/>
    </xf>
    <xf numFmtId="0" fontId="37" fillId="0" borderId="0" xfId="0" applyFont="1" applyBorder="1">
      <alignment vertical="center"/>
    </xf>
    <xf numFmtId="0" fontId="37" fillId="0" borderId="0" xfId="0" applyFont="1" applyFill="1" applyBorder="1">
      <alignment vertical="center"/>
    </xf>
    <xf numFmtId="0" fontId="37" fillId="0" borderId="0" xfId="0" applyFont="1" applyFill="1">
      <alignment vertical="center"/>
    </xf>
    <xf numFmtId="0" fontId="37" fillId="0" borderId="21" xfId="0" applyFont="1" applyFill="1" applyBorder="1">
      <alignment vertical="center"/>
    </xf>
    <xf numFmtId="0" fontId="37" fillId="0" borderId="57" xfId="0" applyFont="1" applyFill="1" applyBorder="1">
      <alignment vertical="center"/>
    </xf>
    <xf numFmtId="49" fontId="39" fillId="0" borderId="57" xfId="1" applyNumberFormat="1" applyFont="1" applyFill="1" applyBorder="1" applyAlignment="1">
      <alignment horizontal="center" vertical="center" wrapText="1" shrinkToFit="1"/>
    </xf>
    <xf numFmtId="38" fontId="39" fillId="0" borderId="57" xfId="1739" applyFont="1" applyFill="1" applyBorder="1" applyAlignment="1">
      <alignment horizontal="right" vertical="center"/>
    </xf>
    <xf numFmtId="0" fontId="37" fillId="0" borderId="42" xfId="0" applyFont="1" applyFill="1" applyBorder="1">
      <alignment vertical="center"/>
    </xf>
    <xf numFmtId="0" fontId="40" fillId="0" borderId="0" xfId="0" applyFont="1">
      <alignment vertical="center"/>
    </xf>
    <xf numFmtId="49" fontId="41" fillId="28" borderId="0" xfId="0" applyNumberFormat="1" applyFont="1" applyFill="1" applyBorder="1" applyAlignment="1"/>
    <xf numFmtId="0" fontId="40" fillId="0" borderId="0" xfId="0" applyFont="1" applyBorder="1">
      <alignment vertical="center"/>
    </xf>
    <xf numFmtId="0" fontId="42" fillId="0" borderId="0" xfId="0" applyFont="1">
      <alignment vertical="center"/>
    </xf>
    <xf numFmtId="0" fontId="40" fillId="0" borderId="0" xfId="0" applyFont="1" applyFill="1">
      <alignment vertical="center"/>
    </xf>
    <xf numFmtId="49" fontId="42" fillId="0" borderId="0" xfId="1" applyNumberFormat="1" applyFont="1" applyFill="1" applyAlignment="1">
      <alignment vertical="center"/>
    </xf>
    <xf numFmtId="49" fontId="39" fillId="0" borderId="0" xfId="1" applyNumberFormat="1" applyFont="1" applyFill="1" applyAlignment="1">
      <alignment vertical="center"/>
    </xf>
    <xf numFmtId="0" fontId="37" fillId="0" borderId="0" xfId="0" applyFont="1" applyAlignment="1">
      <alignment vertical="center"/>
    </xf>
    <xf numFmtId="38" fontId="43" fillId="0" borderId="0" xfId="1739" applyFont="1">
      <alignment vertical="center"/>
    </xf>
    <xf numFmtId="0" fontId="37" fillId="0" borderId="0" xfId="0" applyFont="1" applyBorder="1" applyAlignment="1">
      <alignment vertical="center"/>
    </xf>
    <xf numFmtId="49" fontId="41" fillId="28" borderId="0" xfId="0" applyNumberFormat="1" applyFont="1" applyFill="1" applyBorder="1" applyAlignment="1">
      <alignment horizontal="left"/>
    </xf>
    <xf numFmtId="0" fontId="44" fillId="0" borderId="0" xfId="0" applyFont="1" applyBorder="1" applyAlignment="1">
      <alignment horizontal="left" vertical="center"/>
    </xf>
    <xf numFmtId="0" fontId="45" fillId="0" borderId="0" xfId="0" applyFont="1">
      <alignment vertical="center"/>
    </xf>
    <xf numFmtId="0" fontId="45" fillId="27" borderId="3" xfId="0" applyFont="1" applyFill="1" applyBorder="1">
      <alignment vertical="center"/>
    </xf>
    <xf numFmtId="0" fontId="45" fillId="27" borderId="4" xfId="0" applyFont="1" applyFill="1" applyBorder="1" applyAlignment="1">
      <alignment horizontal="center" vertical="center"/>
    </xf>
    <xf numFmtId="0" fontId="45" fillId="27" borderId="4" xfId="0" applyFont="1" applyFill="1" applyBorder="1" applyAlignment="1">
      <alignment horizontal="center" vertical="center" wrapText="1"/>
    </xf>
    <xf numFmtId="0" fontId="36" fillId="0" borderId="0" xfId="0" applyFont="1" applyBorder="1">
      <alignment vertical="center"/>
    </xf>
    <xf numFmtId="0" fontId="46" fillId="0" borderId="0" xfId="0" applyFont="1" applyBorder="1" applyAlignment="1">
      <alignment horizontal="left" vertical="center"/>
    </xf>
    <xf numFmtId="0" fontId="47" fillId="27" borderId="43" xfId="0" applyFont="1" applyFill="1" applyBorder="1" applyAlignment="1">
      <alignment horizontal="center" vertical="center"/>
    </xf>
    <xf numFmtId="0" fontId="45" fillId="27" borderId="43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9" fillId="0" borderId="0" xfId="1" applyNumberFormat="1" applyFont="1" applyFill="1" applyBorder="1" applyAlignment="1">
      <alignment vertical="center"/>
    </xf>
    <xf numFmtId="0" fontId="36" fillId="0" borderId="0" xfId="0" applyFont="1" applyFill="1">
      <alignment vertical="center"/>
    </xf>
    <xf numFmtId="0" fontId="45" fillId="0" borderId="3" xfId="0" applyFont="1" applyFill="1" applyBorder="1">
      <alignment vertical="center"/>
    </xf>
    <xf numFmtId="0" fontId="45" fillId="0" borderId="0" xfId="0" applyFont="1" applyFill="1" applyBorder="1" applyAlignment="1">
      <alignment horizontal="center" vertical="center" wrapText="1"/>
    </xf>
    <xf numFmtId="177" fontId="45" fillId="0" borderId="0" xfId="0" applyNumberFormat="1" applyFont="1" applyFill="1" applyBorder="1">
      <alignment vertical="center"/>
    </xf>
    <xf numFmtId="0" fontId="49" fillId="28" borderId="0" xfId="0" applyNumberFormat="1" applyFont="1" applyFill="1" applyBorder="1" applyAlignment="1">
      <alignment vertical="center"/>
    </xf>
    <xf numFmtId="0" fontId="49" fillId="0" borderId="0" xfId="0" applyNumberFormat="1" applyFont="1" applyAlignment="1">
      <alignment vertical="center"/>
    </xf>
    <xf numFmtId="0" fontId="39" fillId="0" borderId="0" xfId="1" applyNumberFormat="1" applyFont="1" applyFill="1" applyAlignment="1">
      <alignment vertical="center"/>
    </xf>
    <xf numFmtId="0" fontId="37" fillId="0" borderId="0" xfId="0" applyNumberFormat="1" applyFont="1" applyAlignment="1">
      <alignment vertical="center"/>
    </xf>
    <xf numFmtId="179" fontId="42" fillId="0" borderId="3" xfId="1" applyNumberFormat="1" applyFont="1" applyFill="1" applyBorder="1" applyAlignment="1">
      <alignment horizontal="center" vertical="center" shrinkToFit="1"/>
    </xf>
    <xf numFmtId="0" fontId="45" fillId="0" borderId="3" xfId="1386" applyFont="1" applyFill="1" applyBorder="1" applyAlignment="1">
      <alignment vertical="center"/>
    </xf>
    <xf numFmtId="177" fontId="45" fillId="0" borderId="25" xfId="1739" applyNumberFormat="1" applyFont="1" applyFill="1" applyBorder="1" applyAlignment="1">
      <alignment horizontal="right" vertical="center" shrinkToFit="1"/>
    </xf>
    <xf numFmtId="177" fontId="45" fillId="0" borderId="33" xfId="1739" applyNumberFormat="1" applyFont="1" applyFill="1" applyBorder="1" applyAlignment="1">
      <alignment horizontal="right" vertical="center" shrinkToFit="1"/>
    </xf>
    <xf numFmtId="177" fontId="45" fillId="0" borderId="37" xfId="1739" applyNumberFormat="1" applyFont="1" applyFill="1" applyBorder="1" applyAlignment="1">
      <alignment horizontal="right" vertical="center" shrinkToFit="1"/>
    </xf>
    <xf numFmtId="177" fontId="45" fillId="0" borderId="40" xfId="1739" applyNumberFormat="1" applyFont="1" applyFill="1" applyBorder="1" applyAlignment="1">
      <alignment horizontal="right" vertical="center" shrinkToFit="1"/>
    </xf>
    <xf numFmtId="0" fontId="48" fillId="0" borderId="3" xfId="1147" applyFont="1" applyFill="1" applyBorder="1" applyAlignment="1" applyProtection="1">
      <alignment vertical="center"/>
      <protection locked="0"/>
    </xf>
    <xf numFmtId="177" fontId="36" fillId="0" borderId="0" xfId="0" applyNumberFormat="1" applyFont="1" applyFill="1">
      <alignment vertical="center"/>
    </xf>
    <xf numFmtId="178" fontId="36" fillId="0" borderId="0" xfId="0" applyNumberFormat="1" applyFont="1" applyFill="1">
      <alignment vertical="center"/>
    </xf>
    <xf numFmtId="0" fontId="47" fillId="0" borderId="44" xfId="0" applyFont="1" applyFill="1" applyBorder="1" applyAlignment="1">
      <alignment horizontal="center" vertical="center"/>
    </xf>
    <xf numFmtId="177" fontId="45" fillId="0" borderId="44" xfId="0" applyNumberFormat="1" applyFont="1" applyFill="1" applyBorder="1" applyAlignment="1">
      <alignment horizontal="right" vertical="center"/>
    </xf>
    <xf numFmtId="0" fontId="47" fillId="0" borderId="3" xfId="0" applyFont="1" applyFill="1" applyBorder="1" applyAlignment="1">
      <alignment horizontal="center" vertical="center"/>
    </xf>
    <xf numFmtId="177" fontId="45" fillId="0" borderId="3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left" vertical="center"/>
    </xf>
    <xf numFmtId="0" fontId="36" fillId="0" borderId="0" xfId="0" applyFont="1" applyFill="1" applyBorder="1">
      <alignment vertical="center"/>
    </xf>
    <xf numFmtId="0" fontId="45" fillId="27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45" fillId="27" borderId="34" xfId="0" applyFont="1" applyFill="1" applyBorder="1" applyAlignment="1">
      <alignment horizontal="center" vertical="center" wrapText="1"/>
    </xf>
    <xf numFmtId="0" fontId="45" fillId="27" borderId="24" xfId="0" applyFont="1" applyFill="1" applyBorder="1" applyAlignment="1">
      <alignment horizontal="center" vertical="center" wrapText="1"/>
    </xf>
    <xf numFmtId="0" fontId="40" fillId="27" borderId="33" xfId="0" applyFont="1" applyFill="1" applyBorder="1" applyAlignment="1">
      <alignment horizontal="center" vertical="center" wrapText="1"/>
    </xf>
    <xf numFmtId="180" fontId="45" fillId="0" borderId="46" xfId="0" applyNumberFormat="1" applyFont="1" applyFill="1" applyBorder="1" applyAlignment="1">
      <alignment horizontal="right" vertical="center" shrinkToFit="1"/>
    </xf>
    <xf numFmtId="0" fontId="40" fillId="27" borderId="58" xfId="0" applyFont="1" applyFill="1" applyBorder="1" applyAlignment="1">
      <alignment horizontal="center" vertical="center" wrapText="1"/>
    </xf>
    <xf numFmtId="177" fontId="45" fillId="0" borderId="61" xfId="1739" applyNumberFormat="1" applyFont="1" applyFill="1" applyBorder="1" applyAlignment="1">
      <alignment horizontal="right" vertical="center" shrinkToFit="1"/>
    </xf>
    <xf numFmtId="0" fontId="45" fillId="0" borderId="3" xfId="0" applyFont="1" applyFill="1" applyBorder="1" applyAlignment="1">
      <alignment horizontal="center" vertical="center" shrinkToFit="1"/>
    </xf>
    <xf numFmtId="0" fontId="46" fillId="0" borderId="0" xfId="0" applyFont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177" fontId="45" fillId="0" borderId="54" xfId="0" applyNumberFormat="1" applyFont="1" applyFill="1" applyBorder="1" applyAlignment="1">
      <alignment horizontal="right" vertical="center" shrinkToFit="1"/>
    </xf>
    <xf numFmtId="177" fontId="45" fillId="0" borderId="27" xfId="0" applyNumberFormat="1" applyFont="1" applyFill="1" applyBorder="1" applyAlignment="1">
      <alignment horizontal="right" vertical="center" shrinkToFit="1"/>
    </xf>
    <xf numFmtId="177" fontId="45" fillId="0" borderId="28" xfId="0" applyNumberFormat="1" applyFont="1" applyFill="1" applyBorder="1" applyAlignment="1">
      <alignment horizontal="right" vertical="center" shrinkToFit="1"/>
    </xf>
    <xf numFmtId="177" fontId="45" fillId="0" borderId="54" xfId="1575" applyNumberFormat="1" applyFont="1" applyFill="1" applyBorder="1" applyAlignment="1">
      <alignment horizontal="right" vertical="center" wrapText="1"/>
    </xf>
    <xf numFmtId="180" fontId="45" fillId="0" borderId="7" xfId="1739" applyNumberFormat="1" applyFont="1" applyFill="1" applyBorder="1" applyAlignment="1">
      <alignment horizontal="right" vertical="center" shrinkToFit="1"/>
    </xf>
    <xf numFmtId="180" fontId="45" fillId="0" borderId="38" xfId="1739" applyNumberFormat="1" applyFont="1" applyFill="1" applyBorder="1" applyAlignment="1">
      <alignment horizontal="right" vertical="center" shrinkToFit="1"/>
    </xf>
    <xf numFmtId="180" fontId="45" fillId="0" borderId="39" xfId="1739" applyNumberFormat="1" applyFont="1" applyFill="1" applyBorder="1" applyAlignment="1">
      <alignment horizontal="right" vertical="center" shrinkToFit="1"/>
    </xf>
    <xf numFmtId="180" fontId="45" fillId="0" borderId="47" xfId="1739" applyNumberFormat="1" applyFont="1" applyFill="1" applyBorder="1" applyAlignment="1">
      <alignment horizontal="right" vertical="center" shrinkToFit="1"/>
    </xf>
    <xf numFmtId="180" fontId="45" fillId="0" borderId="3" xfId="0" applyNumberFormat="1" applyFont="1" applyFill="1" applyBorder="1" applyAlignment="1">
      <alignment horizontal="right" vertical="center"/>
    </xf>
    <xf numFmtId="0" fontId="37" fillId="0" borderId="3" xfId="0" applyFont="1" applyBorder="1" applyAlignment="1">
      <alignment vertical="center" shrinkToFit="1"/>
    </xf>
    <xf numFmtId="0" fontId="50" fillId="0" borderId="0" xfId="0" applyFont="1" applyFill="1">
      <alignment vertical="center"/>
    </xf>
    <xf numFmtId="10" fontId="45" fillId="0" borderId="59" xfId="1739" applyNumberFormat="1" applyFont="1" applyFill="1" applyBorder="1" applyAlignment="1">
      <alignment horizontal="right" vertical="center" shrinkToFit="1"/>
    </xf>
    <xf numFmtId="10" fontId="45" fillId="0" borderId="60" xfId="1739" applyNumberFormat="1" applyFont="1" applyFill="1" applyBorder="1" applyAlignment="1">
      <alignment horizontal="right" vertical="center" shrinkToFit="1"/>
    </xf>
    <xf numFmtId="10" fontId="45" fillId="0" borderId="3" xfId="0" applyNumberFormat="1" applyFont="1" applyFill="1" applyBorder="1" applyAlignment="1">
      <alignment horizontal="right" vertical="center"/>
    </xf>
    <xf numFmtId="10" fontId="45" fillId="0" borderId="58" xfId="1739" applyNumberFormat="1" applyFont="1" applyFill="1" applyBorder="1" applyAlignment="1">
      <alignment horizontal="right" vertical="center" shrinkToFit="1"/>
    </xf>
    <xf numFmtId="10" fontId="45" fillId="0" borderId="47" xfId="1739" applyNumberFormat="1" applyFont="1" applyFill="1" applyBorder="1" applyAlignment="1">
      <alignment horizontal="right" vertical="center" shrinkToFit="1"/>
    </xf>
    <xf numFmtId="10" fontId="36" fillId="0" borderId="0" xfId="0" applyNumberFormat="1" applyFont="1" applyFill="1">
      <alignment vertical="center"/>
    </xf>
    <xf numFmtId="180" fontId="45" fillId="0" borderId="3" xfId="1386" applyNumberFormat="1" applyFont="1" applyFill="1" applyBorder="1" applyAlignment="1">
      <alignment horizontal="right" vertical="center" shrinkToFit="1"/>
    </xf>
    <xf numFmtId="180" fontId="45" fillId="0" borderId="3" xfId="1739" applyNumberFormat="1" applyFont="1" applyFill="1" applyBorder="1" applyAlignment="1">
      <alignment horizontal="right" vertical="center" shrinkToFit="1"/>
    </xf>
    <xf numFmtId="180" fontId="48" fillId="0" borderId="3" xfId="1147" applyNumberFormat="1" applyFont="1" applyFill="1" applyBorder="1" applyAlignment="1" applyProtection="1">
      <alignment horizontal="right" vertical="center" shrinkToFit="1"/>
      <protection locked="0"/>
    </xf>
    <xf numFmtId="0" fontId="44" fillId="0" borderId="0" xfId="0" applyFont="1" applyFill="1" applyBorder="1" applyAlignment="1">
      <alignment horizontal="left" vertical="center"/>
    </xf>
    <xf numFmtId="0" fontId="37" fillId="0" borderId="30" xfId="0" applyFont="1" applyFill="1" applyBorder="1">
      <alignment vertical="center"/>
    </xf>
    <xf numFmtId="0" fontId="45" fillId="0" borderId="3" xfId="0" applyFont="1" applyFill="1" applyBorder="1" applyAlignment="1">
      <alignment horizontal="center" vertical="center" wrapText="1"/>
    </xf>
    <xf numFmtId="180" fontId="45" fillId="0" borderId="0" xfId="1739" applyNumberFormat="1" applyFont="1" applyFill="1" applyBorder="1" applyAlignment="1">
      <alignment horizontal="right" vertical="center" shrinkToFit="1"/>
    </xf>
    <xf numFmtId="0" fontId="45" fillId="0" borderId="0" xfId="0" applyFont="1" applyFill="1" applyBorder="1" applyAlignment="1">
      <alignment horizontal="center" vertical="center"/>
    </xf>
    <xf numFmtId="183" fontId="45" fillId="0" borderId="3" xfId="0" applyNumberFormat="1" applyFont="1" applyFill="1" applyBorder="1" applyAlignment="1">
      <alignment horizontal="right" vertical="center"/>
    </xf>
    <xf numFmtId="0" fontId="48" fillId="0" borderId="3" xfId="1386" applyFont="1" applyFill="1" applyBorder="1" applyAlignment="1">
      <alignment horizontal="center" vertical="center"/>
    </xf>
    <xf numFmtId="0" fontId="45" fillId="0" borderId="44" xfId="0" applyFont="1" applyBorder="1" applyAlignment="1">
      <alignment horizontal="center" vertical="center" shrinkToFit="1"/>
    </xf>
    <xf numFmtId="180" fontId="45" fillId="0" borderId="44" xfId="1739" applyNumberFormat="1" applyFont="1" applyFill="1" applyBorder="1" applyAlignment="1">
      <alignment horizontal="right" vertical="center" shrinkToFit="1"/>
    </xf>
    <xf numFmtId="180" fontId="45" fillId="0" borderId="46" xfId="1739" applyNumberFormat="1" applyFont="1" applyFill="1" applyBorder="1" applyAlignment="1">
      <alignment horizontal="right" vertical="center" shrinkToFit="1"/>
    </xf>
    <xf numFmtId="0" fontId="49" fillId="0" borderId="0" xfId="0" applyFont="1" applyFill="1">
      <alignment vertical="center"/>
    </xf>
    <xf numFmtId="180" fontId="45" fillId="0" borderId="3" xfId="851" applyNumberFormat="1" applyFont="1" applyFill="1" applyBorder="1" applyAlignment="1">
      <alignment horizontal="right" vertical="center" shrinkToFit="1"/>
    </xf>
    <xf numFmtId="0" fontId="45" fillId="0" borderId="0" xfId="0" applyFont="1" applyBorder="1">
      <alignment vertical="center"/>
    </xf>
    <xf numFmtId="0" fontId="45" fillId="0" borderId="0" xfId="0" applyFont="1" applyFill="1" applyBorder="1">
      <alignment vertical="center"/>
    </xf>
    <xf numFmtId="49" fontId="48" fillId="0" borderId="0" xfId="1" applyNumberFormat="1" applyFont="1" applyFill="1" applyBorder="1" applyAlignment="1">
      <alignment horizontal="center" vertical="center" wrapText="1" shrinkToFit="1"/>
    </xf>
    <xf numFmtId="0" fontId="45" fillId="0" borderId="0" xfId="0" applyNumberFormat="1" applyFont="1" applyFill="1" applyBorder="1" applyAlignment="1">
      <alignment horizontal="right" vertical="center"/>
    </xf>
    <xf numFmtId="0" fontId="45" fillId="0" borderId="30" xfId="0" applyFont="1" applyFill="1" applyBorder="1">
      <alignment vertical="center"/>
    </xf>
    <xf numFmtId="0" fontId="45" fillId="0" borderId="30" xfId="0" applyNumberFormat="1" applyFont="1" applyFill="1" applyBorder="1" applyAlignment="1">
      <alignment horizontal="right" vertical="center"/>
    </xf>
    <xf numFmtId="0" fontId="45" fillId="0" borderId="54" xfId="1575" applyNumberFormat="1" applyFont="1" applyFill="1" applyBorder="1" applyAlignment="1">
      <alignment vertical="center"/>
    </xf>
    <xf numFmtId="0" fontId="45" fillId="0" borderId="29" xfId="1575" applyNumberFormat="1" applyFont="1" applyFill="1" applyBorder="1" applyAlignment="1">
      <alignment vertical="center"/>
    </xf>
    <xf numFmtId="0" fontId="45" fillId="0" borderId="27" xfId="1575" applyNumberFormat="1" applyFont="1" applyFill="1" applyBorder="1" applyAlignment="1">
      <alignment vertical="center"/>
    </xf>
    <xf numFmtId="0" fontId="45" fillId="0" borderId="28" xfId="1575" applyNumberFormat="1" applyFont="1" applyFill="1" applyBorder="1" applyAlignment="1">
      <alignment vertical="center"/>
    </xf>
    <xf numFmtId="0" fontId="45" fillId="0" borderId="3" xfId="0" applyFont="1" applyFill="1" applyBorder="1" applyAlignment="1">
      <alignment horizontal="center" vertical="center" wrapText="1"/>
    </xf>
    <xf numFmtId="180" fontId="45" fillId="0" borderId="4" xfId="1386" applyNumberFormat="1" applyFont="1" applyFill="1" applyBorder="1" applyAlignment="1">
      <alignment horizontal="right" vertical="center" shrinkToFit="1"/>
    </xf>
    <xf numFmtId="180" fontId="45" fillId="0" borderId="4" xfId="1739" applyNumberFormat="1" applyFont="1" applyFill="1" applyBorder="1" applyAlignment="1">
      <alignment horizontal="right" vertical="center" shrinkToFit="1"/>
    </xf>
    <xf numFmtId="180" fontId="45" fillId="0" borderId="23" xfId="1739" applyNumberFormat="1" applyFont="1" applyFill="1" applyBorder="1" applyAlignment="1">
      <alignment horizontal="right" vertical="center" shrinkToFit="1"/>
    </xf>
    <xf numFmtId="180" fontId="45" fillId="0" borderId="19" xfId="1386" applyNumberFormat="1" applyFont="1" applyFill="1" applyBorder="1" applyAlignment="1">
      <alignment horizontal="right" vertical="center" shrinkToFit="1"/>
    </xf>
    <xf numFmtId="180" fontId="45" fillId="0" borderId="19" xfId="1739" applyNumberFormat="1" applyFont="1" applyFill="1" applyBorder="1" applyAlignment="1">
      <alignment horizontal="right" vertical="center" shrinkToFit="1"/>
    </xf>
    <xf numFmtId="180" fontId="48" fillId="0" borderId="19" xfId="1147" applyNumberFormat="1" applyFont="1" applyFill="1" applyBorder="1" applyAlignment="1" applyProtection="1">
      <alignment horizontal="right" vertical="center" shrinkToFit="1"/>
      <protection locked="0"/>
    </xf>
    <xf numFmtId="180" fontId="48" fillId="0" borderId="4" xfId="1147" applyNumberFormat="1" applyFont="1" applyFill="1" applyBorder="1" applyAlignment="1" applyProtection="1">
      <alignment horizontal="right" vertical="center" shrinkToFit="1"/>
      <protection locked="0"/>
    </xf>
    <xf numFmtId="0" fontId="37" fillId="0" borderId="3" xfId="0" applyNumberFormat="1" applyFont="1" applyBorder="1" applyAlignment="1">
      <alignment vertical="center" shrinkToFit="1"/>
    </xf>
    <xf numFmtId="0" fontId="45" fillId="0" borderId="3" xfId="0" applyFont="1" applyFill="1" applyBorder="1" applyAlignment="1">
      <alignment horizontal="center" vertical="center" shrinkToFit="1"/>
    </xf>
    <xf numFmtId="0" fontId="45" fillId="0" borderId="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10" fontId="45" fillId="0" borderId="3" xfId="1739" applyNumberFormat="1" applyFont="1" applyFill="1" applyBorder="1" applyAlignment="1">
      <alignment horizontal="right" vertical="center" shrinkToFit="1"/>
    </xf>
    <xf numFmtId="177" fontId="45" fillId="0" borderId="3" xfId="1739" applyNumberFormat="1" applyFont="1" applyFill="1" applyBorder="1" applyAlignment="1">
      <alignment horizontal="right" vertical="center" shrinkToFit="1"/>
    </xf>
    <xf numFmtId="180" fontId="45" fillId="0" borderId="42" xfId="0" applyNumberFormat="1" applyFont="1" applyFill="1" applyBorder="1" applyAlignment="1">
      <alignment horizontal="right" vertical="center" shrinkToFit="1"/>
    </xf>
    <xf numFmtId="0" fontId="45" fillId="0" borderId="4" xfId="0" applyFont="1" applyFill="1" applyBorder="1" applyAlignment="1">
      <alignment horizontal="center" vertical="center" shrinkToFit="1"/>
    </xf>
    <xf numFmtId="0" fontId="48" fillId="0" borderId="4" xfId="1147" applyFont="1" applyFill="1" applyBorder="1" applyAlignment="1" applyProtection="1">
      <alignment vertical="center"/>
      <protection locked="0"/>
    </xf>
    <xf numFmtId="180" fontId="45" fillId="0" borderId="34" xfId="1739" applyNumberFormat="1" applyFont="1" applyFill="1" applyBorder="1" applyAlignment="1">
      <alignment horizontal="right" vertical="center" shrinkToFit="1"/>
    </xf>
    <xf numFmtId="180" fontId="45" fillId="0" borderId="24" xfId="1739" applyNumberFormat="1" applyFont="1" applyFill="1" applyBorder="1" applyAlignment="1">
      <alignment horizontal="right" vertical="center" shrinkToFit="1"/>
    </xf>
    <xf numFmtId="180" fontId="45" fillId="0" borderId="31" xfId="1739" applyNumberFormat="1" applyFont="1" applyFill="1" applyBorder="1" applyAlignment="1">
      <alignment horizontal="right" vertical="center" shrinkToFit="1"/>
    </xf>
    <xf numFmtId="180" fontId="45" fillId="0" borderId="32" xfId="1739" applyNumberFormat="1" applyFont="1" applyFill="1" applyBorder="1" applyAlignment="1">
      <alignment horizontal="right" vertical="center" shrinkToFit="1"/>
    </xf>
    <xf numFmtId="180" fontId="45" fillId="0" borderId="35" xfId="1739" applyNumberFormat="1" applyFont="1" applyFill="1" applyBorder="1" applyAlignment="1">
      <alignment horizontal="right" vertical="center" shrinkToFit="1"/>
    </xf>
    <xf numFmtId="180" fontId="45" fillId="0" borderId="36" xfId="1739" applyNumberFormat="1" applyFont="1" applyFill="1" applyBorder="1" applyAlignment="1">
      <alignment horizontal="right" vertical="center" shrinkToFit="1"/>
    </xf>
    <xf numFmtId="0" fontId="45" fillId="0" borderId="26" xfId="1575" applyNumberFormat="1" applyFont="1" applyFill="1" applyBorder="1" applyAlignment="1">
      <alignment vertical="center"/>
    </xf>
    <xf numFmtId="177" fontId="45" fillId="0" borderId="26" xfId="0" applyNumberFormat="1" applyFont="1" applyFill="1" applyBorder="1" applyAlignment="1">
      <alignment horizontal="right" vertical="center" shrinkToFit="1"/>
    </xf>
    <xf numFmtId="0" fontId="45" fillId="0" borderId="27" xfId="1575" applyNumberFormat="1" applyFont="1" applyFill="1" applyBorder="1" applyAlignment="1">
      <alignment vertical="center" shrinkToFit="1"/>
    </xf>
    <xf numFmtId="0" fontId="45" fillId="0" borderId="28" xfId="1575" applyNumberFormat="1" applyFont="1" applyFill="1" applyBorder="1" applyAlignment="1">
      <alignment vertical="center" shrinkToFit="1"/>
    </xf>
    <xf numFmtId="0" fontId="45" fillId="0" borderId="51" xfId="1575" applyNumberFormat="1" applyFont="1" applyFill="1" applyBorder="1" applyAlignment="1">
      <alignment vertical="center"/>
    </xf>
    <xf numFmtId="177" fontId="45" fillId="0" borderId="51" xfId="0" applyNumberFormat="1" applyFont="1" applyFill="1" applyBorder="1" applyAlignment="1">
      <alignment horizontal="right" vertical="center" shrinkToFit="1"/>
    </xf>
    <xf numFmtId="0" fontId="45" fillId="0" borderId="26" xfId="1575" applyNumberFormat="1" applyFont="1" applyFill="1" applyBorder="1" applyAlignment="1">
      <alignment vertical="center" shrinkToFit="1"/>
    </xf>
    <xf numFmtId="0" fontId="45" fillId="0" borderId="29" xfId="1575" applyNumberFormat="1" applyFont="1" applyFill="1" applyBorder="1" applyAlignment="1">
      <alignment vertical="center" shrinkToFit="1"/>
    </xf>
    <xf numFmtId="0" fontId="45" fillId="0" borderId="54" xfId="1575" applyNumberFormat="1" applyFont="1" applyFill="1" applyBorder="1" applyAlignment="1">
      <alignment vertical="center" shrinkToFit="1"/>
    </xf>
    <xf numFmtId="181" fontId="48" fillId="0" borderId="17" xfId="851" applyNumberFormat="1" applyFont="1" applyFill="1" applyBorder="1" applyAlignment="1">
      <alignment horizontal="right" vertical="center" shrinkToFit="1"/>
    </xf>
    <xf numFmtId="181" fontId="48" fillId="0" borderId="48" xfId="851" applyNumberFormat="1" applyFont="1" applyFill="1" applyBorder="1" applyAlignment="1">
      <alignment horizontal="right" vertical="center" shrinkToFit="1"/>
    </xf>
    <xf numFmtId="181" fontId="48" fillId="0" borderId="17" xfId="1" applyNumberFormat="1" applyFont="1" applyFill="1" applyBorder="1" applyAlignment="1">
      <alignment horizontal="right" vertical="center" shrinkToFit="1"/>
    </xf>
    <xf numFmtId="181" fontId="48" fillId="0" borderId="48" xfId="1" applyNumberFormat="1" applyFont="1" applyFill="1" applyBorder="1" applyAlignment="1">
      <alignment horizontal="right" vertical="center" shrinkToFit="1"/>
    </xf>
    <xf numFmtId="182" fontId="48" fillId="0" borderId="17" xfId="851" applyNumberFormat="1" applyFont="1" applyFill="1" applyBorder="1" applyAlignment="1">
      <alignment horizontal="right" vertical="center" shrinkToFit="1"/>
    </xf>
    <xf numFmtId="182" fontId="48" fillId="0" borderId="48" xfId="851" applyNumberFormat="1" applyFont="1" applyFill="1" applyBorder="1" applyAlignment="1">
      <alignment horizontal="right" vertical="center" shrinkToFit="1"/>
    </xf>
    <xf numFmtId="0" fontId="48" fillId="0" borderId="17" xfId="1" applyNumberFormat="1" applyFont="1" applyFill="1" applyBorder="1" applyAlignment="1">
      <alignment horizontal="center" vertical="center" shrinkToFit="1"/>
    </xf>
    <xf numFmtId="0" fontId="48" fillId="0" borderId="30" xfId="1" applyNumberFormat="1" applyFont="1" applyFill="1" applyBorder="1" applyAlignment="1">
      <alignment horizontal="center" vertical="center" shrinkToFit="1"/>
    </xf>
    <xf numFmtId="0" fontId="48" fillId="0" borderId="48" xfId="1" applyNumberFormat="1" applyFont="1" applyFill="1" applyBorder="1" applyAlignment="1">
      <alignment horizontal="center" vertical="center" shrinkToFit="1"/>
    </xf>
    <xf numFmtId="182" fontId="48" fillId="0" borderId="17" xfId="1" applyNumberFormat="1" applyFont="1" applyFill="1" applyBorder="1" applyAlignment="1">
      <alignment horizontal="right" vertical="center" shrinkToFit="1"/>
    </xf>
    <xf numFmtId="182" fontId="48" fillId="0" borderId="48" xfId="1" applyNumberFormat="1" applyFont="1" applyFill="1" applyBorder="1" applyAlignment="1">
      <alignment horizontal="right" vertical="center" shrinkToFit="1"/>
    </xf>
    <xf numFmtId="182" fontId="48" fillId="0" borderId="17" xfId="0" applyNumberFormat="1" applyFont="1" applyFill="1" applyBorder="1" applyAlignment="1">
      <alignment horizontal="right" vertical="center" shrinkToFit="1"/>
    </xf>
    <xf numFmtId="182" fontId="48" fillId="0" borderId="48" xfId="0" applyNumberFormat="1" applyFont="1" applyFill="1" applyBorder="1" applyAlignment="1">
      <alignment horizontal="right" vertical="center" shrinkToFit="1"/>
    </xf>
    <xf numFmtId="0" fontId="45" fillId="27" borderId="4" xfId="0" applyFont="1" applyFill="1" applyBorder="1" applyAlignment="1">
      <alignment horizontal="center" vertical="center" wrapText="1"/>
    </xf>
    <xf numFmtId="0" fontId="45" fillId="27" borderId="19" xfId="0" applyFont="1" applyFill="1" applyBorder="1" applyAlignment="1">
      <alignment horizontal="center" vertical="center"/>
    </xf>
    <xf numFmtId="0" fontId="45" fillId="27" borderId="3" xfId="0" applyFont="1" applyFill="1" applyBorder="1" applyAlignment="1">
      <alignment horizontal="center" vertical="center"/>
    </xf>
    <xf numFmtId="0" fontId="37" fillId="27" borderId="4" xfId="0" applyFont="1" applyFill="1" applyBorder="1" applyAlignment="1">
      <alignment horizontal="center" vertical="center" wrapText="1"/>
    </xf>
    <xf numFmtId="0" fontId="37" fillId="27" borderId="19" xfId="0" applyFont="1" applyFill="1" applyBorder="1" applyAlignment="1">
      <alignment horizontal="center" vertical="center"/>
    </xf>
    <xf numFmtId="0" fontId="45" fillId="27" borderId="19" xfId="0" applyFont="1" applyFill="1" applyBorder="1" applyAlignment="1">
      <alignment horizontal="center" vertical="center" wrapText="1"/>
    </xf>
    <xf numFmtId="0" fontId="45" fillId="27" borderId="17" xfId="0" applyFont="1" applyFill="1" applyBorder="1" applyAlignment="1">
      <alignment horizontal="center" vertical="center"/>
    </xf>
    <xf numFmtId="0" fontId="45" fillId="27" borderId="30" xfId="0" applyFont="1" applyFill="1" applyBorder="1" applyAlignment="1">
      <alignment horizontal="center" vertical="center"/>
    </xf>
    <xf numFmtId="0" fontId="45" fillId="27" borderId="48" xfId="0" applyFont="1" applyFill="1" applyBorder="1" applyAlignment="1">
      <alignment horizontal="center" vertical="center"/>
    </xf>
    <xf numFmtId="0" fontId="45" fillId="27" borderId="20" xfId="0" applyFont="1" applyFill="1" applyBorder="1" applyAlignment="1">
      <alignment horizontal="center" vertical="center"/>
    </xf>
    <xf numFmtId="0" fontId="45" fillId="27" borderId="56" xfId="0" applyFont="1" applyFill="1" applyBorder="1" applyAlignment="1">
      <alignment horizontal="center" vertical="center"/>
    </xf>
    <xf numFmtId="0" fontId="45" fillId="27" borderId="23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 shrinkToFit="1"/>
    </xf>
    <xf numFmtId="0" fontId="45" fillId="0" borderId="48" xfId="0" applyFont="1" applyFill="1" applyBorder="1" applyAlignment="1">
      <alignment horizontal="center" vertical="center" shrinkToFit="1"/>
    </xf>
    <xf numFmtId="0" fontId="45" fillId="0" borderId="20" xfId="0" applyFont="1" applyFill="1" applyBorder="1" applyAlignment="1">
      <alignment horizontal="center" vertical="center" wrapText="1"/>
    </xf>
    <xf numFmtId="0" fontId="45" fillId="0" borderId="56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57" xfId="0" applyFont="1" applyFill="1" applyBorder="1" applyAlignment="1">
      <alignment horizontal="center" vertical="center" wrapText="1"/>
    </xf>
    <xf numFmtId="0" fontId="45" fillId="0" borderId="42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56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/>
    </xf>
    <xf numFmtId="0" fontId="45" fillId="0" borderId="30" xfId="0" applyFont="1" applyFill="1" applyBorder="1" applyAlignment="1">
      <alignment horizontal="center" vertical="center"/>
    </xf>
    <xf numFmtId="0" fontId="45" fillId="0" borderId="48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 shrinkToFit="1"/>
    </xf>
    <xf numFmtId="0" fontId="45" fillId="0" borderId="6" xfId="0" applyFont="1" applyFill="1" applyBorder="1" applyAlignment="1">
      <alignment horizontal="center" vertical="center" shrinkToFit="1"/>
    </xf>
    <xf numFmtId="0" fontId="36" fillId="27" borderId="3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5" fillId="27" borderId="43" xfId="0" applyFont="1" applyFill="1" applyBorder="1" applyAlignment="1">
      <alignment horizontal="center" vertical="center"/>
    </xf>
    <xf numFmtId="0" fontId="47" fillId="0" borderId="45" xfId="0" applyFont="1" applyFill="1" applyBorder="1" applyAlignment="1">
      <alignment vertical="center" shrinkToFit="1"/>
    </xf>
    <xf numFmtId="0" fontId="47" fillId="0" borderId="46" xfId="0" applyFont="1" applyFill="1" applyBorder="1" applyAlignment="1">
      <alignment vertical="center" shrinkToFit="1"/>
    </xf>
    <xf numFmtId="0" fontId="45" fillId="0" borderId="45" xfId="0" applyFont="1" applyFill="1" applyBorder="1" applyAlignment="1">
      <alignment vertical="center" shrinkToFit="1"/>
    </xf>
    <xf numFmtId="0" fontId="45" fillId="0" borderId="47" xfId="0" applyFont="1" applyFill="1" applyBorder="1" applyAlignment="1">
      <alignment vertical="center" shrinkToFit="1"/>
    </xf>
    <xf numFmtId="0" fontId="45" fillId="0" borderId="46" xfId="0" applyFont="1" applyFill="1" applyBorder="1" applyAlignment="1">
      <alignment vertical="center" shrinkToFit="1"/>
    </xf>
    <xf numFmtId="0" fontId="47" fillId="0" borderId="17" xfId="0" applyFont="1" applyFill="1" applyBorder="1" applyAlignment="1">
      <alignment vertical="center" shrinkToFit="1"/>
    </xf>
    <xf numFmtId="0" fontId="47" fillId="0" borderId="48" xfId="0" applyFont="1" applyFill="1" applyBorder="1" applyAlignment="1">
      <alignment vertical="center" shrinkToFit="1"/>
    </xf>
    <xf numFmtId="0" fontId="45" fillId="0" borderId="17" xfId="0" applyFont="1" applyFill="1" applyBorder="1" applyAlignment="1">
      <alignment vertical="center" shrinkToFit="1"/>
    </xf>
    <xf numFmtId="0" fontId="45" fillId="0" borderId="30" xfId="0" applyFont="1" applyFill="1" applyBorder="1" applyAlignment="1">
      <alignment vertical="center" shrinkToFit="1"/>
    </xf>
    <xf numFmtId="0" fontId="45" fillId="0" borderId="48" xfId="0" applyFont="1" applyFill="1" applyBorder="1" applyAlignment="1">
      <alignment vertical="center" shrinkToFit="1"/>
    </xf>
    <xf numFmtId="0" fontId="47" fillId="27" borderId="49" xfId="0" applyFont="1" applyFill="1" applyBorder="1" applyAlignment="1">
      <alignment horizontal="center" vertical="center"/>
    </xf>
    <xf numFmtId="0" fontId="47" fillId="27" borderId="50" xfId="0" applyFont="1" applyFill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vertical="center"/>
    </xf>
    <xf numFmtId="0" fontId="45" fillId="0" borderId="18" xfId="0" applyFont="1" applyBorder="1" applyAlignment="1">
      <alignment vertical="center"/>
    </xf>
    <xf numFmtId="0" fontId="45" fillId="0" borderId="19" xfId="0" applyFont="1" applyBorder="1" applyAlignment="1">
      <alignment vertical="center"/>
    </xf>
    <xf numFmtId="0" fontId="45" fillId="0" borderId="53" xfId="0" applyFont="1" applyBorder="1" applyAlignment="1">
      <alignment horizontal="center" vertical="center"/>
    </xf>
    <xf numFmtId="0" fontId="45" fillId="0" borderId="4" xfId="0" applyFont="1" applyFill="1" applyBorder="1" applyAlignment="1">
      <alignment vertical="center"/>
    </xf>
    <xf numFmtId="0" fontId="45" fillId="0" borderId="18" xfId="0" applyFont="1" applyFill="1" applyBorder="1" applyAlignment="1">
      <alignment vertical="center"/>
    </xf>
    <xf numFmtId="0" fontId="45" fillId="0" borderId="19" xfId="0" applyFont="1" applyFill="1" applyBorder="1" applyAlignment="1">
      <alignment vertical="center"/>
    </xf>
    <xf numFmtId="0" fontId="45" fillId="0" borderId="4" xfId="0" applyFont="1" applyFill="1" applyBorder="1" applyAlignment="1">
      <alignment horizontal="center" vertical="center"/>
    </xf>
  </cellXfs>
  <cellStyles count="1839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0" xfId="664" xr:uid="{00000000-0005-0000-0000-000097020000}"/>
    <cellStyle name="チェック セル 21" xfId="665" xr:uid="{00000000-0005-0000-0000-000098020000}"/>
    <cellStyle name="チェック セル 22" xfId="666" xr:uid="{00000000-0005-0000-0000-000099020000}"/>
    <cellStyle name="チェック セル 23" xfId="667" xr:uid="{00000000-0005-0000-0000-00009A020000}"/>
    <cellStyle name="チェック セル 24" xfId="668" xr:uid="{00000000-0005-0000-0000-00009B020000}"/>
    <cellStyle name="チェック セル 25" xfId="669" xr:uid="{00000000-0005-0000-0000-00009C020000}"/>
    <cellStyle name="チェック セル 3" xfId="670" xr:uid="{00000000-0005-0000-0000-00009D020000}"/>
    <cellStyle name="チェック セル 3 2" xfId="671" xr:uid="{00000000-0005-0000-0000-00009E020000}"/>
    <cellStyle name="チェック セル 4" xfId="672" xr:uid="{00000000-0005-0000-0000-00009F020000}"/>
    <cellStyle name="チェック セル 5" xfId="673" xr:uid="{00000000-0005-0000-0000-0000A0020000}"/>
    <cellStyle name="チェック セル 6" xfId="674" xr:uid="{00000000-0005-0000-0000-0000A1020000}"/>
    <cellStyle name="チェック セル 7" xfId="675" xr:uid="{00000000-0005-0000-0000-0000A2020000}"/>
    <cellStyle name="チェック セル 8" xfId="676" xr:uid="{00000000-0005-0000-0000-0000A3020000}"/>
    <cellStyle name="チェック セル 9" xfId="677" xr:uid="{00000000-0005-0000-0000-0000A4020000}"/>
    <cellStyle name="どちらでもない 10" xfId="678" xr:uid="{00000000-0005-0000-0000-0000A5020000}"/>
    <cellStyle name="どちらでもない 11" xfId="679" xr:uid="{00000000-0005-0000-0000-0000A6020000}"/>
    <cellStyle name="どちらでもない 12" xfId="680" xr:uid="{00000000-0005-0000-0000-0000A7020000}"/>
    <cellStyle name="どちらでもない 13" xfId="681" xr:uid="{00000000-0005-0000-0000-0000A8020000}"/>
    <cellStyle name="どちらでもない 14" xfId="682" xr:uid="{00000000-0005-0000-0000-0000A9020000}"/>
    <cellStyle name="どちらでもない 15" xfId="683" xr:uid="{00000000-0005-0000-0000-0000AA020000}"/>
    <cellStyle name="どちらでもない 16" xfId="684" xr:uid="{00000000-0005-0000-0000-0000AB020000}"/>
    <cellStyle name="どちらでもない 17" xfId="685" xr:uid="{00000000-0005-0000-0000-0000AC020000}"/>
    <cellStyle name="どちらでもない 18" xfId="686" xr:uid="{00000000-0005-0000-0000-0000AD020000}"/>
    <cellStyle name="どちらでもない 19" xfId="687" xr:uid="{00000000-0005-0000-0000-0000AE020000}"/>
    <cellStyle name="どちらでもない 2" xfId="688" xr:uid="{00000000-0005-0000-0000-0000AF020000}"/>
    <cellStyle name="どちらでもない 2 2" xfId="689" xr:uid="{00000000-0005-0000-0000-0000B0020000}"/>
    <cellStyle name="どちらでもない 20" xfId="690" xr:uid="{00000000-0005-0000-0000-0000B1020000}"/>
    <cellStyle name="どちらでもない 21" xfId="691" xr:uid="{00000000-0005-0000-0000-0000B2020000}"/>
    <cellStyle name="どちらでもない 22" xfId="692" xr:uid="{00000000-0005-0000-0000-0000B3020000}"/>
    <cellStyle name="どちらでもない 23" xfId="693" xr:uid="{00000000-0005-0000-0000-0000B4020000}"/>
    <cellStyle name="どちらでもない 24" xfId="694" xr:uid="{00000000-0005-0000-0000-0000B5020000}"/>
    <cellStyle name="どちらでもない 25" xfId="695" xr:uid="{00000000-0005-0000-0000-0000B6020000}"/>
    <cellStyle name="どちらでもない 3" xfId="696" xr:uid="{00000000-0005-0000-0000-0000B7020000}"/>
    <cellStyle name="どちらでもない 3 2" xfId="697" xr:uid="{00000000-0005-0000-0000-0000B8020000}"/>
    <cellStyle name="どちらでもない 4" xfId="698" xr:uid="{00000000-0005-0000-0000-0000B9020000}"/>
    <cellStyle name="どちらでもない 5" xfId="699" xr:uid="{00000000-0005-0000-0000-0000BA020000}"/>
    <cellStyle name="どちらでもない 6" xfId="700" xr:uid="{00000000-0005-0000-0000-0000BB020000}"/>
    <cellStyle name="どちらでもない 7" xfId="701" xr:uid="{00000000-0005-0000-0000-0000BC020000}"/>
    <cellStyle name="どちらでもない 8" xfId="702" xr:uid="{00000000-0005-0000-0000-0000BD020000}"/>
    <cellStyle name="どちらでもない 9" xfId="703" xr:uid="{00000000-0005-0000-0000-0000BE020000}"/>
    <cellStyle name="パーセント 2" xfId="704" xr:uid="{00000000-0005-0000-0000-0000BF020000}"/>
    <cellStyle name="パーセント 2 2" xfId="705" xr:uid="{00000000-0005-0000-0000-0000C0020000}"/>
    <cellStyle name="パーセント 2 2 2" xfId="706" xr:uid="{00000000-0005-0000-0000-0000C1020000}"/>
    <cellStyle name="パーセント 2 2 2 2" xfId="1576" xr:uid="{00000000-0005-0000-0000-0000C2020000}"/>
    <cellStyle name="パーセント 2 2 3" xfId="1577" xr:uid="{00000000-0005-0000-0000-0000C3020000}"/>
    <cellStyle name="パーセント 2 3" xfId="707" xr:uid="{00000000-0005-0000-0000-0000C4020000}"/>
    <cellStyle name="パーセント 2 3 2" xfId="1550" xr:uid="{00000000-0005-0000-0000-0000C5020000}"/>
    <cellStyle name="パーセント 2 3 2 2" xfId="1551" xr:uid="{00000000-0005-0000-0000-0000C6020000}"/>
    <cellStyle name="パーセント 2 3 3" xfId="1552" xr:uid="{00000000-0005-0000-0000-0000C7020000}"/>
    <cellStyle name="パーセント 2 3 3 2" xfId="1553" xr:uid="{00000000-0005-0000-0000-0000C8020000}"/>
    <cellStyle name="パーセント 2 3 4" xfId="1554" xr:uid="{00000000-0005-0000-0000-0000C9020000}"/>
    <cellStyle name="パーセント 2 4" xfId="1555" xr:uid="{00000000-0005-0000-0000-0000CA020000}"/>
    <cellStyle name="パーセント 2 4 2" xfId="1548" xr:uid="{00000000-0005-0000-0000-0000CB020000}"/>
    <cellStyle name="パーセント 2 4 2 2" xfId="1578" xr:uid="{00000000-0005-0000-0000-0000CC020000}"/>
    <cellStyle name="パーセント 2 4 3" xfId="1579" xr:uid="{00000000-0005-0000-0000-0000CD020000}"/>
    <cellStyle name="パーセント 2 4 3 2" xfId="1580" xr:uid="{00000000-0005-0000-0000-0000CE020000}"/>
    <cellStyle name="パーセント 3" xfId="708" xr:uid="{00000000-0005-0000-0000-0000CF020000}"/>
    <cellStyle name="パーセント 3 2" xfId="1556" xr:uid="{00000000-0005-0000-0000-0000D0020000}"/>
    <cellStyle name="パーセント 3 3" xfId="1581" xr:uid="{00000000-0005-0000-0000-0000D1020000}"/>
    <cellStyle name="パーセント 3 3 2" xfId="1582" xr:uid="{00000000-0005-0000-0000-0000D2020000}"/>
    <cellStyle name="パーセント 3 3 2 2" xfId="1583" xr:uid="{00000000-0005-0000-0000-0000D3020000}"/>
    <cellStyle name="パーセント 3 3 3" xfId="1584" xr:uid="{00000000-0005-0000-0000-0000D4020000}"/>
    <cellStyle name="パーセント 3 3 3 2" xfId="1585" xr:uid="{00000000-0005-0000-0000-0000D5020000}"/>
    <cellStyle name="パーセント 3 3 4" xfId="1586" xr:uid="{00000000-0005-0000-0000-0000D6020000}"/>
    <cellStyle name="パーセント 3 4" xfId="1587" xr:uid="{00000000-0005-0000-0000-0000D7020000}"/>
    <cellStyle name="パーセント 3 4 2" xfId="1588" xr:uid="{00000000-0005-0000-0000-0000D8020000}"/>
    <cellStyle name="パーセント 3 5" xfId="1589" xr:uid="{00000000-0005-0000-0000-0000D9020000}"/>
    <cellStyle name="パーセント 3 5 2" xfId="1590" xr:uid="{00000000-0005-0000-0000-0000DA020000}"/>
    <cellStyle name="パーセント 4" xfId="709" xr:uid="{00000000-0005-0000-0000-0000DB020000}"/>
    <cellStyle name="パーセント 5" xfId="710" xr:uid="{00000000-0005-0000-0000-0000DC020000}"/>
    <cellStyle name="パーセント 6" xfId="1591" xr:uid="{00000000-0005-0000-0000-0000DD020000}"/>
    <cellStyle name="パーセント 7" xfId="1592" xr:uid="{00000000-0005-0000-0000-0000DE020000}"/>
    <cellStyle name="ハイパーリンク 2" xfId="1557" xr:uid="{00000000-0005-0000-0000-0000DF020000}"/>
    <cellStyle name="メモ 10" xfId="711" xr:uid="{00000000-0005-0000-0000-0000E0020000}"/>
    <cellStyle name="メモ 11" xfId="712" xr:uid="{00000000-0005-0000-0000-0000E1020000}"/>
    <cellStyle name="メモ 12" xfId="713" xr:uid="{00000000-0005-0000-0000-0000E2020000}"/>
    <cellStyle name="メモ 13" xfId="714" xr:uid="{00000000-0005-0000-0000-0000E3020000}"/>
    <cellStyle name="メモ 14" xfId="715" xr:uid="{00000000-0005-0000-0000-0000E4020000}"/>
    <cellStyle name="メモ 15" xfId="716" xr:uid="{00000000-0005-0000-0000-0000E5020000}"/>
    <cellStyle name="メモ 16" xfId="717" xr:uid="{00000000-0005-0000-0000-0000E6020000}"/>
    <cellStyle name="メモ 17" xfId="718" xr:uid="{00000000-0005-0000-0000-0000E7020000}"/>
    <cellStyle name="メモ 18" xfId="719" xr:uid="{00000000-0005-0000-0000-0000E8020000}"/>
    <cellStyle name="メモ 19" xfId="720" xr:uid="{00000000-0005-0000-0000-0000E9020000}"/>
    <cellStyle name="メモ 2" xfId="721" xr:uid="{00000000-0005-0000-0000-0000EA020000}"/>
    <cellStyle name="メモ 2 2" xfId="722" xr:uid="{00000000-0005-0000-0000-0000EB020000}"/>
    <cellStyle name="メモ 2 2 2" xfId="723" xr:uid="{00000000-0005-0000-0000-0000EC020000}"/>
    <cellStyle name="メモ 2 2 2 2" xfId="1390" xr:uid="{00000000-0005-0000-0000-0000ED020000}"/>
    <cellStyle name="メモ 2 2 2 2 2" xfId="1391" xr:uid="{00000000-0005-0000-0000-0000EE020000}"/>
    <cellStyle name="メモ 2 2 2 3" xfId="1392" xr:uid="{00000000-0005-0000-0000-0000EF020000}"/>
    <cellStyle name="メモ 2 2 3" xfId="724" xr:uid="{00000000-0005-0000-0000-0000F0020000}"/>
    <cellStyle name="メモ 2 2 3 2" xfId="1393" xr:uid="{00000000-0005-0000-0000-0000F1020000}"/>
    <cellStyle name="メモ 2 2 3 2 2" xfId="1740" xr:uid="{00000000-0005-0000-0000-0000F2020000}"/>
    <cellStyle name="メモ 2 2 3 3" xfId="1741" xr:uid="{00000000-0005-0000-0000-0000F3020000}"/>
    <cellStyle name="メモ 2 2 4" xfId="1593" xr:uid="{00000000-0005-0000-0000-0000F4020000}"/>
    <cellStyle name="メモ 2 2 4 2" xfId="1594" xr:uid="{00000000-0005-0000-0000-0000F5020000}"/>
    <cellStyle name="メモ 2 2 4 2 2" xfId="1742" xr:uid="{00000000-0005-0000-0000-0000F6020000}"/>
    <cellStyle name="メモ 2 2 4 3" xfId="1743" xr:uid="{00000000-0005-0000-0000-0000F7020000}"/>
    <cellStyle name="メモ 2 2 5" xfId="1595" xr:uid="{00000000-0005-0000-0000-0000F8020000}"/>
    <cellStyle name="メモ 2 2 5 2" xfId="1744" xr:uid="{00000000-0005-0000-0000-0000F9020000}"/>
    <cellStyle name="メモ 2 2 6" xfId="1596" xr:uid="{00000000-0005-0000-0000-0000FA020000}"/>
    <cellStyle name="メモ 2 2 6 2" xfId="1597" xr:uid="{00000000-0005-0000-0000-0000FB020000}"/>
    <cellStyle name="メモ 2 2 7" xfId="1745" xr:uid="{00000000-0005-0000-0000-0000FC020000}"/>
    <cellStyle name="メモ 2 2 8" xfId="1746" xr:uid="{00000000-0005-0000-0000-0000FD020000}"/>
    <cellStyle name="メモ 20" xfId="725" xr:uid="{00000000-0005-0000-0000-0000FE020000}"/>
    <cellStyle name="メモ 21" xfId="726" xr:uid="{00000000-0005-0000-0000-0000FF020000}"/>
    <cellStyle name="メモ 22" xfId="727" xr:uid="{00000000-0005-0000-0000-000000030000}"/>
    <cellStyle name="メモ 23" xfId="728" xr:uid="{00000000-0005-0000-0000-000001030000}"/>
    <cellStyle name="メモ 24" xfId="729" xr:uid="{00000000-0005-0000-0000-000002030000}"/>
    <cellStyle name="メモ 25" xfId="730" xr:uid="{00000000-0005-0000-0000-000003030000}"/>
    <cellStyle name="メモ 3" xfId="731" xr:uid="{00000000-0005-0000-0000-000004030000}"/>
    <cellStyle name="メモ 3 2" xfId="732" xr:uid="{00000000-0005-0000-0000-000005030000}"/>
    <cellStyle name="メモ 3 2 2" xfId="1394" xr:uid="{00000000-0005-0000-0000-000006030000}"/>
    <cellStyle name="メモ 3 2 2 2" xfId="1395" xr:uid="{00000000-0005-0000-0000-000007030000}"/>
    <cellStyle name="メモ 3 2 3" xfId="1396" xr:uid="{00000000-0005-0000-0000-000008030000}"/>
    <cellStyle name="メモ 3 3" xfId="733" xr:uid="{00000000-0005-0000-0000-000009030000}"/>
    <cellStyle name="メモ 3 3 2" xfId="1397" xr:uid="{00000000-0005-0000-0000-00000A030000}"/>
    <cellStyle name="メモ 3 3 2 2" xfId="1747" xr:uid="{00000000-0005-0000-0000-00000B030000}"/>
    <cellStyle name="メモ 3 3 3" xfId="1748" xr:uid="{00000000-0005-0000-0000-00000C030000}"/>
    <cellStyle name="メモ 3 4" xfId="1598" xr:uid="{00000000-0005-0000-0000-00000D030000}"/>
    <cellStyle name="メモ 3 4 2" xfId="1599" xr:uid="{00000000-0005-0000-0000-00000E030000}"/>
    <cellStyle name="メモ 3 4 2 2" xfId="1749" xr:uid="{00000000-0005-0000-0000-00000F030000}"/>
    <cellStyle name="メモ 3 4 3" xfId="1750" xr:uid="{00000000-0005-0000-0000-000010030000}"/>
    <cellStyle name="メモ 3 5" xfId="1600" xr:uid="{00000000-0005-0000-0000-000011030000}"/>
    <cellStyle name="メモ 3 5 2" xfId="1751" xr:uid="{00000000-0005-0000-0000-000012030000}"/>
    <cellStyle name="メモ 3 6" xfId="1601" xr:uid="{00000000-0005-0000-0000-000013030000}"/>
    <cellStyle name="メモ 3 6 2" xfId="1602" xr:uid="{00000000-0005-0000-0000-000014030000}"/>
    <cellStyle name="メモ 3 7" xfId="1752" xr:uid="{00000000-0005-0000-0000-000015030000}"/>
    <cellStyle name="メモ 3 8" xfId="1753" xr:uid="{00000000-0005-0000-0000-000016030000}"/>
    <cellStyle name="メモ 4" xfId="734" xr:uid="{00000000-0005-0000-0000-000017030000}"/>
    <cellStyle name="メモ 4 2" xfId="735" xr:uid="{00000000-0005-0000-0000-000018030000}"/>
    <cellStyle name="メモ 4 2 2" xfId="1398" xr:uid="{00000000-0005-0000-0000-000019030000}"/>
    <cellStyle name="メモ 4 2 2 2" xfId="1399" xr:uid="{00000000-0005-0000-0000-00001A030000}"/>
    <cellStyle name="メモ 4 2 3" xfId="1400" xr:uid="{00000000-0005-0000-0000-00001B030000}"/>
    <cellStyle name="メモ 4 3" xfId="736" xr:uid="{00000000-0005-0000-0000-00001C030000}"/>
    <cellStyle name="メモ 4 3 2" xfId="1401" xr:uid="{00000000-0005-0000-0000-00001D030000}"/>
    <cellStyle name="メモ 4 3 2 2" xfId="1754" xr:uid="{00000000-0005-0000-0000-00001E030000}"/>
    <cellStyle name="メモ 4 3 3" xfId="1755" xr:uid="{00000000-0005-0000-0000-00001F030000}"/>
    <cellStyle name="メモ 4 4" xfId="1603" xr:uid="{00000000-0005-0000-0000-000020030000}"/>
    <cellStyle name="メモ 4 4 2" xfId="1604" xr:uid="{00000000-0005-0000-0000-000021030000}"/>
    <cellStyle name="メモ 4 4 2 2" xfId="1756" xr:uid="{00000000-0005-0000-0000-000022030000}"/>
    <cellStyle name="メモ 4 4 3" xfId="1757" xr:uid="{00000000-0005-0000-0000-000023030000}"/>
    <cellStyle name="メモ 4 5" xfId="1605" xr:uid="{00000000-0005-0000-0000-000024030000}"/>
    <cellStyle name="メモ 4 5 2" xfId="1758" xr:uid="{00000000-0005-0000-0000-000025030000}"/>
    <cellStyle name="メモ 4 6" xfId="1606" xr:uid="{00000000-0005-0000-0000-000026030000}"/>
    <cellStyle name="メモ 4 6 2" xfId="1607" xr:uid="{00000000-0005-0000-0000-000027030000}"/>
    <cellStyle name="メモ 4 7" xfId="1759" xr:uid="{00000000-0005-0000-0000-000028030000}"/>
    <cellStyle name="メモ 4 8" xfId="1760" xr:uid="{00000000-0005-0000-0000-000029030000}"/>
    <cellStyle name="メモ 5" xfId="737" xr:uid="{00000000-0005-0000-0000-00002A030000}"/>
    <cellStyle name="メモ 6" xfId="738" xr:uid="{00000000-0005-0000-0000-00002B030000}"/>
    <cellStyle name="メモ 7" xfId="739" xr:uid="{00000000-0005-0000-0000-00002C030000}"/>
    <cellStyle name="メモ 8" xfId="740" xr:uid="{00000000-0005-0000-0000-00002D030000}"/>
    <cellStyle name="メモ 9" xfId="741" xr:uid="{00000000-0005-0000-0000-00002E030000}"/>
    <cellStyle name="リンク セル 10" xfId="742" xr:uid="{00000000-0005-0000-0000-00002F030000}"/>
    <cellStyle name="リンク セル 11" xfId="743" xr:uid="{00000000-0005-0000-0000-000030030000}"/>
    <cellStyle name="リンク セル 12" xfId="744" xr:uid="{00000000-0005-0000-0000-000031030000}"/>
    <cellStyle name="リンク セル 13" xfId="745" xr:uid="{00000000-0005-0000-0000-000032030000}"/>
    <cellStyle name="リンク セル 14" xfId="746" xr:uid="{00000000-0005-0000-0000-000033030000}"/>
    <cellStyle name="リンク セル 15" xfId="747" xr:uid="{00000000-0005-0000-0000-000034030000}"/>
    <cellStyle name="リンク セル 16" xfId="748" xr:uid="{00000000-0005-0000-0000-000035030000}"/>
    <cellStyle name="リンク セル 17" xfId="749" xr:uid="{00000000-0005-0000-0000-000036030000}"/>
    <cellStyle name="リンク セル 18" xfId="750" xr:uid="{00000000-0005-0000-0000-000037030000}"/>
    <cellStyle name="リンク セル 19" xfId="751" xr:uid="{00000000-0005-0000-0000-000038030000}"/>
    <cellStyle name="リンク セル 2" xfId="752" xr:uid="{00000000-0005-0000-0000-000039030000}"/>
    <cellStyle name="リンク セル 2 2" xfId="753" xr:uid="{00000000-0005-0000-0000-00003A030000}"/>
    <cellStyle name="リンク セル 20" xfId="754" xr:uid="{00000000-0005-0000-0000-00003B030000}"/>
    <cellStyle name="リンク セル 21" xfId="755" xr:uid="{00000000-0005-0000-0000-00003C030000}"/>
    <cellStyle name="リンク セル 22" xfId="756" xr:uid="{00000000-0005-0000-0000-00003D030000}"/>
    <cellStyle name="リンク セル 23" xfId="757" xr:uid="{00000000-0005-0000-0000-00003E030000}"/>
    <cellStyle name="リンク セル 24" xfId="758" xr:uid="{00000000-0005-0000-0000-00003F030000}"/>
    <cellStyle name="リンク セル 25" xfId="759" xr:uid="{00000000-0005-0000-0000-000040030000}"/>
    <cellStyle name="リンク セル 3" xfId="760" xr:uid="{00000000-0005-0000-0000-000041030000}"/>
    <cellStyle name="リンク セル 3 2" xfId="761" xr:uid="{00000000-0005-0000-0000-000042030000}"/>
    <cellStyle name="リンク セル 4" xfId="762" xr:uid="{00000000-0005-0000-0000-000043030000}"/>
    <cellStyle name="リンク セル 5" xfId="763" xr:uid="{00000000-0005-0000-0000-000044030000}"/>
    <cellStyle name="リンク セル 6" xfId="764" xr:uid="{00000000-0005-0000-0000-000045030000}"/>
    <cellStyle name="リンク セル 7" xfId="765" xr:uid="{00000000-0005-0000-0000-000046030000}"/>
    <cellStyle name="リンク セル 8" xfId="766" xr:uid="{00000000-0005-0000-0000-000047030000}"/>
    <cellStyle name="リンク セル 9" xfId="767" xr:uid="{00000000-0005-0000-0000-000048030000}"/>
    <cellStyle name="悪い 10" xfId="768" xr:uid="{00000000-0005-0000-0000-000049030000}"/>
    <cellStyle name="悪い 11" xfId="769" xr:uid="{00000000-0005-0000-0000-00004A030000}"/>
    <cellStyle name="悪い 12" xfId="770" xr:uid="{00000000-0005-0000-0000-00004B030000}"/>
    <cellStyle name="悪い 13" xfId="771" xr:uid="{00000000-0005-0000-0000-00004C030000}"/>
    <cellStyle name="悪い 14" xfId="772" xr:uid="{00000000-0005-0000-0000-00004D030000}"/>
    <cellStyle name="悪い 15" xfId="773" xr:uid="{00000000-0005-0000-0000-00004E030000}"/>
    <cellStyle name="悪い 16" xfId="774" xr:uid="{00000000-0005-0000-0000-00004F030000}"/>
    <cellStyle name="悪い 17" xfId="775" xr:uid="{00000000-0005-0000-0000-000050030000}"/>
    <cellStyle name="悪い 18" xfId="776" xr:uid="{00000000-0005-0000-0000-000051030000}"/>
    <cellStyle name="悪い 19" xfId="777" xr:uid="{00000000-0005-0000-0000-000052030000}"/>
    <cellStyle name="悪い 2" xfId="778" xr:uid="{00000000-0005-0000-0000-000053030000}"/>
    <cellStyle name="悪い 2 2" xfId="779" xr:uid="{00000000-0005-0000-0000-000054030000}"/>
    <cellStyle name="悪い 2 3" xfId="1402" xr:uid="{00000000-0005-0000-0000-000055030000}"/>
    <cellStyle name="悪い 20" xfId="780" xr:uid="{00000000-0005-0000-0000-000056030000}"/>
    <cellStyle name="悪い 21" xfId="781" xr:uid="{00000000-0005-0000-0000-000057030000}"/>
    <cellStyle name="悪い 22" xfId="782" xr:uid="{00000000-0005-0000-0000-000058030000}"/>
    <cellStyle name="悪い 23" xfId="783" xr:uid="{00000000-0005-0000-0000-000059030000}"/>
    <cellStyle name="悪い 24" xfId="784" xr:uid="{00000000-0005-0000-0000-00005A030000}"/>
    <cellStyle name="悪い 25" xfId="785" xr:uid="{00000000-0005-0000-0000-00005B030000}"/>
    <cellStyle name="悪い 3" xfId="786" xr:uid="{00000000-0005-0000-0000-00005C030000}"/>
    <cellStyle name="悪い 3 2" xfId="787" xr:uid="{00000000-0005-0000-0000-00005D030000}"/>
    <cellStyle name="悪い 4" xfId="788" xr:uid="{00000000-0005-0000-0000-00005E030000}"/>
    <cellStyle name="悪い 5" xfId="789" xr:uid="{00000000-0005-0000-0000-00005F030000}"/>
    <cellStyle name="悪い 6" xfId="790" xr:uid="{00000000-0005-0000-0000-000060030000}"/>
    <cellStyle name="悪い 7" xfId="791" xr:uid="{00000000-0005-0000-0000-000061030000}"/>
    <cellStyle name="悪い 8" xfId="792" xr:uid="{00000000-0005-0000-0000-000062030000}"/>
    <cellStyle name="悪い 9" xfId="793" xr:uid="{00000000-0005-0000-0000-000063030000}"/>
    <cellStyle name="計算 10" xfId="794" xr:uid="{00000000-0005-0000-0000-000064030000}"/>
    <cellStyle name="計算 11" xfId="795" xr:uid="{00000000-0005-0000-0000-000065030000}"/>
    <cellStyle name="計算 12" xfId="796" xr:uid="{00000000-0005-0000-0000-000066030000}"/>
    <cellStyle name="計算 13" xfId="797" xr:uid="{00000000-0005-0000-0000-000067030000}"/>
    <cellStyle name="計算 14" xfId="798" xr:uid="{00000000-0005-0000-0000-000068030000}"/>
    <cellStyle name="計算 15" xfId="799" xr:uid="{00000000-0005-0000-0000-000069030000}"/>
    <cellStyle name="計算 16" xfId="800" xr:uid="{00000000-0005-0000-0000-00006A030000}"/>
    <cellStyle name="計算 17" xfId="801" xr:uid="{00000000-0005-0000-0000-00006B030000}"/>
    <cellStyle name="計算 18" xfId="802" xr:uid="{00000000-0005-0000-0000-00006C030000}"/>
    <cellStyle name="計算 19" xfId="803" xr:uid="{00000000-0005-0000-0000-00006D030000}"/>
    <cellStyle name="計算 2" xfId="804" xr:uid="{00000000-0005-0000-0000-00006E030000}"/>
    <cellStyle name="計算 2 2" xfId="805" xr:uid="{00000000-0005-0000-0000-00006F030000}"/>
    <cellStyle name="計算 2 2 2" xfId="806" xr:uid="{00000000-0005-0000-0000-000070030000}"/>
    <cellStyle name="計算 2 2 2 2" xfId="1403" xr:uid="{00000000-0005-0000-0000-000071030000}"/>
    <cellStyle name="計算 2 2 2 2 2" xfId="1404" xr:uid="{00000000-0005-0000-0000-000072030000}"/>
    <cellStyle name="計算 2 2 2 3" xfId="1405" xr:uid="{00000000-0005-0000-0000-000073030000}"/>
    <cellStyle name="計算 2 2 3" xfId="807" xr:uid="{00000000-0005-0000-0000-000074030000}"/>
    <cellStyle name="計算 2 2 3 2" xfId="1406" xr:uid="{00000000-0005-0000-0000-000075030000}"/>
    <cellStyle name="計算 2 2 3 2 2" xfId="1761" xr:uid="{00000000-0005-0000-0000-000076030000}"/>
    <cellStyle name="計算 2 2 3 3" xfId="1762" xr:uid="{00000000-0005-0000-0000-000077030000}"/>
    <cellStyle name="計算 2 2 4" xfId="1608" xr:uid="{00000000-0005-0000-0000-000078030000}"/>
    <cellStyle name="計算 2 2 4 2" xfId="1609" xr:uid="{00000000-0005-0000-0000-000079030000}"/>
    <cellStyle name="計算 2 2 4 2 2" xfId="1763" xr:uid="{00000000-0005-0000-0000-00007A030000}"/>
    <cellStyle name="計算 2 2 4 3" xfId="1764" xr:uid="{00000000-0005-0000-0000-00007B030000}"/>
    <cellStyle name="計算 2 2 5" xfId="1610" xr:uid="{00000000-0005-0000-0000-00007C030000}"/>
    <cellStyle name="計算 2 2 5 2" xfId="1765" xr:uid="{00000000-0005-0000-0000-00007D030000}"/>
    <cellStyle name="計算 2 2 6" xfId="1611" xr:uid="{00000000-0005-0000-0000-00007E030000}"/>
    <cellStyle name="計算 2 2 6 2" xfId="1612" xr:uid="{00000000-0005-0000-0000-00007F030000}"/>
    <cellStyle name="計算 2 2 7" xfId="1766" xr:uid="{00000000-0005-0000-0000-000080030000}"/>
    <cellStyle name="計算 2 2 8" xfId="1767" xr:uid="{00000000-0005-0000-0000-000081030000}"/>
    <cellStyle name="計算 20" xfId="808" xr:uid="{00000000-0005-0000-0000-000082030000}"/>
    <cellStyle name="計算 21" xfId="809" xr:uid="{00000000-0005-0000-0000-000083030000}"/>
    <cellStyle name="計算 22" xfId="810" xr:uid="{00000000-0005-0000-0000-000084030000}"/>
    <cellStyle name="計算 23" xfId="811" xr:uid="{00000000-0005-0000-0000-000085030000}"/>
    <cellStyle name="計算 24" xfId="812" xr:uid="{00000000-0005-0000-0000-000086030000}"/>
    <cellStyle name="計算 25" xfId="813" xr:uid="{00000000-0005-0000-0000-000087030000}"/>
    <cellStyle name="計算 3" xfId="814" xr:uid="{00000000-0005-0000-0000-000088030000}"/>
    <cellStyle name="計算 3 2" xfId="815" xr:uid="{00000000-0005-0000-0000-000089030000}"/>
    <cellStyle name="計算 3 2 2" xfId="1407" xr:uid="{00000000-0005-0000-0000-00008A030000}"/>
    <cellStyle name="計算 3 2 2 2" xfId="1408" xr:uid="{00000000-0005-0000-0000-00008B030000}"/>
    <cellStyle name="計算 3 2 3" xfId="1409" xr:uid="{00000000-0005-0000-0000-00008C030000}"/>
    <cellStyle name="計算 3 3" xfId="816" xr:uid="{00000000-0005-0000-0000-00008D030000}"/>
    <cellStyle name="計算 3 3 2" xfId="1410" xr:uid="{00000000-0005-0000-0000-00008E030000}"/>
    <cellStyle name="計算 3 3 2 2" xfId="1768" xr:uid="{00000000-0005-0000-0000-00008F030000}"/>
    <cellStyle name="計算 3 3 3" xfId="1769" xr:uid="{00000000-0005-0000-0000-000090030000}"/>
    <cellStyle name="計算 3 4" xfId="1613" xr:uid="{00000000-0005-0000-0000-000091030000}"/>
    <cellStyle name="計算 3 4 2" xfId="1614" xr:uid="{00000000-0005-0000-0000-000092030000}"/>
    <cellStyle name="計算 3 4 2 2" xfId="1770" xr:uid="{00000000-0005-0000-0000-000093030000}"/>
    <cellStyle name="計算 3 4 3" xfId="1771" xr:uid="{00000000-0005-0000-0000-000094030000}"/>
    <cellStyle name="計算 3 5" xfId="1615" xr:uid="{00000000-0005-0000-0000-000095030000}"/>
    <cellStyle name="計算 3 5 2" xfId="1772" xr:uid="{00000000-0005-0000-0000-000096030000}"/>
    <cellStyle name="計算 3 6" xfId="1616" xr:uid="{00000000-0005-0000-0000-000097030000}"/>
    <cellStyle name="計算 3 6 2" xfId="1617" xr:uid="{00000000-0005-0000-0000-000098030000}"/>
    <cellStyle name="計算 3 7" xfId="1773" xr:uid="{00000000-0005-0000-0000-000099030000}"/>
    <cellStyle name="計算 3 8" xfId="1774" xr:uid="{00000000-0005-0000-0000-00009A030000}"/>
    <cellStyle name="計算 4" xfId="817" xr:uid="{00000000-0005-0000-0000-00009B030000}"/>
    <cellStyle name="計算 4 2" xfId="818" xr:uid="{00000000-0005-0000-0000-00009C030000}"/>
    <cellStyle name="計算 4 2 2" xfId="1411" xr:uid="{00000000-0005-0000-0000-00009D030000}"/>
    <cellStyle name="計算 4 2 2 2" xfId="1412" xr:uid="{00000000-0005-0000-0000-00009E030000}"/>
    <cellStyle name="計算 4 2 3" xfId="1413" xr:uid="{00000000-0005-0000-0000-00009F030000}"/>
    <cellStyle name="計算 4 3" xfId="819" xr:uid="{00000000-0005-0000-0000-0000A0030000}"/>
    <cellStyle name="計算 4 3 2" xfId="1414" xr:uid="{00000000-0005-0000-0000-0000A1030000}"/>
    <cellStyle name="計算 4 3 2 2" xfId="1775" xr:uid="{00000000-0005-0000-0000-0000A2030000}"/>
    <cellStyle name="計算 4 3 3" xfId="1776" xr:uid="{00000000-0005-0000-0000-0000A3030000}"/>
    <cellStyle name="計算 4 4" xfId="1618" xr:uid="{00000000-0005-0000-0000-0000A4030000}"/>
    <cellStyle name="計算 4 4 2" xfId="1619" xr:uid="{00000000-0005-0000-0000-0000A5030000}"/>
    <cellStyle name="計算 4 4 2 2" xfId="1777" xr:uid="{00000000-0005-0000-0000-0000A6030000}"/>
    <cellStyle name="計算 4 4 3" xfId="1778" xr:uid="{00000000-0005-0000-0000-0000A7030000}"/>
    <cellStyle name="計算 4 5" xfId="1620" xr:uid="{00000000-0005-0000-0000-0000A8030000}"/>
    <cellStyle name="計算 4 5 2" xfId="1779" xr:uid="{00000000-0005-0000-0000-0000A9030000}"/>
    <cellStyle name="計算 4 6" xfId="1621" xr:uid="{00000000-0005-0000-0000-0000AA030000}"/>
    <cellStyle name="計算 4 6 2" xfId="1622" xr:uid="{00000000-0005-0000-0000-0000AB030000}"/>
    <cellStyle name="計算 4 7" xfId="1780" xr:uid="{00000000-0005-0000-0000-0000AC030000}"/>
    <cellStyle name="計算 4 8" xfId="1781" xr:uid="{00000000-0005-0000-0000-0000AD030000}"/>
    <cellStyle name="計算 5" xfId="820" xr:uid="{00000000-0005-0000-0000-0000AE030000}"/>
    <cellStyle name="計算 6" xfId="821" xr:uid="{00000000-0005-0000-0000-0000AF030000}"/>
    <cellStyle name="計算 7" xfId="822" xr:uid="{00000000-0005-0000-0000-0000B0030000}"/>
    <cellStyle name="計算 8" xfId="823" xr:uid="{00000000-0005-0000-0000-0000B1030000}"/>
    <cellStyle name="計算 9" xfId="824" xr:uid="{00000000-0005-0000-0000-0000B2030000}"/>
    <cellStyle name="警告文 10" xfId="825" xr:uid="{00000000-0005-0000-0000-0000B3030000}"/>
    <cellStyle name="警告文 11" xfId="826" xr:uid="{00000000-0005-0000-0000-0000B4030000}"/>
    <cellStyle name="警告文 12" xfId="827" xr:uid="{00000000-0005-0000-0000-0000B5030000}"/>
    <cellStyle name="警告文 13" xfId="828" xr:uid="{00000000-0005-0000-0000-0000B6030000}"/>
    <cellStyle name="警告文 14" xfId="829" xr:uid="{00000000-0005-0000-0000-0000B7030000}"/>
    <cellStyle name="警告文 15" xfId="830" xr:uid="{00000000-0005-0000-0000-0000B8030000}"/>
    <cellStyle name="警告文 16" xfId="831" xr:uid="{00000000-0005-0000-0000-0000B9030000}"/>
    <cellStyle name="警告文 17" xfId="832" xr:uid="{00000000-0005-0000-0000-0000BA030000}"/>
    <cellStyle name="警告文 18" xfId="833" xr:uid="{00000000-0005-0000-0000-0000BB030000}"/>
    <cellStyle name="警告文 19" xfId="834" xr:uid="{00000000-0005-0000-0000-0000BC030000}"/>
    <cellStyle name="警告文 2" xfId="835" xr:uid="{00000000-0005-0000-0000-0000BD030000}"/>
    <cellStyle name="警告文 2 2" xfId="836" xr:uid="{00000000-0005-0000-0000-0000BE030000}"/>
    <cellStyle name="警告文 20" xfId="837" xr:uid="{00000000-0005-0000-0000-0000BF030000}"/>
    <cellStyle name="警告文 21" xfId="838" xr:uid="{00000000-0005-0000-0000-0000C0030000}"/>
    <cellStyle name="警告文 22" xfId="839" xr:uid="{00000000-0005-0000-0000-0000C1030000}"/>
    <cellStyle name="警告文 23" xfId="840" xr:uid="{00000000-0005-0000-0000-0000C2030000}"/>
    <cellStyle name="警告文 24" xfId="841" xr:uid="{00000000-0005-0000-0000-0000C3030000}"/>
    <cellStyle name="警告文 25" xfId="842" xr:uid="{00000000-0005-0000-0000-0000C4030000}"/>
    <cellStyle name="警告文 3" xfId="843" xr:uid="{00000000-0005-0000-0000-0000C5030000}"/>
    <cellStyle name="警告文 3 2" xfId="844" xr:uid="{00000000-0005-0000-0000-0000C6030000}"/>
    <cellStyle name="警告文 4" xfId="845" xr:uid="{00000000-0005-0000-0000-0000C7030000}"/>
    <cellStyle name="警告文 5" xfId="846" xr:uid="{00000000-0005-0000-0000-0000C8030000}"/>
    <cellStyle name="警告文 6" xfId="847" xr:uid="{00000000-0005-0000-0000-0000C9030000}"/>
    <cellStyle name="警告文 7" xfId="848" xr:uid="{00000000-0005-0000-0000-0000CA030000}"/>
    <cellStyle name="警告文 8" xfId="849" xr:uid="{00000000-0005-0000-0000-0000CB030000}"/>
    <cellStyle name="警告文 9" xfId="850" xr:uid="{00000000-0005-0000-0000-0000CC030000}"/>
    <cellStyle name="桁区切り" xfId="1739" builtinId="6"/>
    <cellStyle name="桁区切り 2" xfId="851" xr:uid="{00000000-0005-0000-0000-0000CE030000}"/>
    <cellStyle name="桁区切り 2 2" xfId="852" xr:uid="{00000000-0005-0000-0000-0000CF030000}"/>
    <cellStyle name="桁区切り 2 2 2" xfId="853" xr:uid="{00000000-0005-0000-0000-0000D0030000}"/>
    <cellStyle name="桁区切り 2 2 2 2" xfId="1623" xr:uid="{00000000-0005-0000-0000-0000D1030000}"/>
    <cellStyle name="桁区切り 2 2 2 2 2" xfId="1624" xr:uid="{00000000-0005-0000-0000-0000D2030000}"/>
    <cellStyle name="桁区切り 2 2 2 3" xfId="1625" xr:uid="{00000000-0005-0000-0000-0000D3030000}"/>
    <cellStyle name="桁区切り 2 2 3" xfId="1626" xr:uid="{00000000-0005-0000-0000-0000D4030000}"/>
    <cellStyle name="桁区切り 2 2 3 2" xfId="1627" xr:uid="{00000000-0005-0000-0000-0000D5030000}"/>
    <cellStyle name="桁区切り 2 2 3 2 2" xfId="1628" xr:uid="{00000000-0005-0000-0000-0000D6030000}"/>
    <cellStyle name="桁区切り 2 2 3 3" xfId="1629" xr:uid="{00000000-0005-0000-0000-0000D7030000}"/>
    <cellStyle name="桁区切り 2 2 3 3 2" xfId="1630" xr:uid="{00000000-0005-0000-0000-0000D8030000}"/>
    <cellStyle name="桁区切り 2 2 3 4" xfId="1631" xr:uid="{00000000-0005-0000-0000-0000D9030000}"/>
    <cellStyle name="桁区切り 2 2 4" xfId="1632" xr:uid="{00000000-0005-0000-0000-0000DA030000}"/>
    <cellStyle name="桁区切り 2 3" xfId="854" xr:uid="{00000000-0005-0000-0000-0000DB030000}"/>
    <cellStyle name="桁区切り 2 3 2" xfId="1633" xr:uid="{00000000-0005-0000-0000-0000DC030000}"/>
    <cellStyle name="桁区切り 2 3 2 2" xfId="1634" xr:uid="{00000000-0005-0000-0000-0000DD030000}"/>
    <cellStyle name="桁区切り 2 3 3" xfId="1635" xr:uid="{00000000-0005-0000-0000-0000DE030000}"/>
    <cellStyle name="桁区切り 2 4" xfId="1415" xr:uid="{00000000-0005-0000-0000-0000DF030000}"/>
    <cellStyle name="桁区切り 2 5" xfId="1416" xr:uid="{00000000-0005-0000-0000-0000E0030000}"/>
    <cellStyle name="桁区切り 2 5 2" xfId="1417" xr:uid="{00000000-0005-0000-0000-0000E1030000}"/>
    <cellStyle name="桁区切り 2 5 3" xfId="1418" xr:uid="{00000000-0005-0000-0000-0000E2030000}"/>
    <cellStyle name="桁区切り 2 5 3 2" xfId="1419" xr:uid="{00000000-0005-0000-0000-0000E3030000}"/>
    <cellStyle name="桁区切り 2 6" xfId="1420" xr:uid="{00000000-0005-0000-0000-0000E4030000}"/>
    <cellStyle name="桁区切り 2 6 2" xfId="1558" xr:uid="{00000000-0005-0000-0000-0000E5030000}"/>
    <cellStyle name="桁区切り 2 7" xfId="1421" xr:uid="{00000000-0005-0000-0000-0000E6030000}"/>
    <cellStyle name="桁区切り 2 8" xfId="1422" xr:uid="{00000000-0005-0000-0000-0000E7030000}"/>
    <cellStyle name="桁区切り 2 8 2" xfId="1423" xr:uid="{00000000-0005-0000-0000-0000E8030000}"/>
    <cellStyle name="桁区切り 2 8 2 2" xfId="1424" xr:uid="{00000000-0005-0000-0000-0000E9030000}"/>
    <cellStyle name="桁区切り 2 8 2 2 2" xfId="1425" xr:uid="{00000000-0005-0000-0000-0000EA030000}"/>
    <cellStyle name="桁区切り 2 8 2 2 2 2" xfId="1426" xr:uid="{00000000-0005-0000-0000-0000EB030000}"/>
    <cellStyle name="桁区切り 2 8 2 2 2 2 2" xfId="1427" xr:uid="{00000000-0005-0000-0000-0000EC030000}"/>
    <cellStyle name="桁区切り 2 8 2 3" xfId="1428" xr:uid="{00000000-0005-0000-0000-0000ED030000}"/>
    <cellStyle name="桁区切り 2 8 2 3 2" xfId="1429" xr:uid="{00000000-0005-0000-0000-0000EE030000}"/>
    <cellStyle name="桁区切り 2 8 2 3 2 2" xfId="1430" xr:uid="{00000000-0005-0000-0000-0000EF030000}"/>
    <cellStyle name="桁区切り 2 9" xfId="1738" xr:uid="{00000000-0005-0000-0000-0000F0030000}"/>
    <cellStyle name="桁区切り 3" xfId="855" xr:uid="{00000000-0005-0000-0000-0000F1030000}"/>
    <cellStyle name="桁区切り 3 2" xfId="856" xr:uid="{00000000-0005-0000-0000-0000F2030000}"/>
    <cellStyle name="桁区切り 3 3" xfId="1636" xr:uid="{00000000-0005-0000-0000-0000F3030000}"/>
    <cellStyle name="桁区切り 3 3 2" xfId="1637" xr:uid="{00000000-0005-0000-0000-0000F4030000}"/>
    <cellStyle name="桁区切り 3 3 2 2" xfId="1638" xr:uid="{00000000-0005-0000-0000-0000F5030000}"/>
    <cellStyle name="桁区切り 3 3 3" xfId="1639" xr:uid="{00000000-0005-0000-0000-0000F6030000}"/>
    <cellStyle name="桁区切り 3 4" xfId="1640" xr:uid="{00000000-0005-0000-0000-0000F7030000}"/>
    <cellStyle name="桁区切り 3 4 2" xfId="1641" xr:uid="{00000000-0005-0000-0000-0000F8030000}"/>
    <cellStyle name="桁区切り 3 5" xfId="1431" xr:uid="{00000000-0005-0000-0000-0000F9030000}"/>
    <cellStyle name="桁区切り 4" xfId="857" xr:uid="{00000000-0005-0000-0000-0000FA030000}"/>
    <cellStyle name="桁区切り 4 2" xfId="1432" xr:uid="{00000000-0005-0000-0000-0000FB030000}"/>
    <cellStyle name="桁区切り 4 2 2" xfId="1642" xr:uid="{00000000-0005-0000-0000-0000FC030000}"/>
    <cellStyle name="桁区切り 4 2 2 2" xfId="1643" xr:uid="{00000000-0005-0000-0000-0000FD030000}"/>
    <cellStyle name="桁区切り 4 2 3" xfId="1644" xr:uid="{00000000-0005-0000-0000-0000FE030000}"/>
    <cellStyle name="桁区切り 4 3" xfId="1645" xr:uid="{00000000-0005-0000-0000-0000FF030000}"/>
    <cellStyle name="桁区切り 4 3 2" xfId="1646" xr:uid="{00000000-0005-0000-0000-000000040000}"/>
    <cellStyle name="桁区切り 4 4" xfId="1647" xr:uid="{00000000-0005-0000-0000-000001040000}"/>
    <cellStyle name="桁区切り 5" xfId="1433" xr:uid="{00000000-0005-0000-0000-000002040000}"/>
    <cellStyle name="桁区切り 5 2" xfId="1559" xr:uid="{00000000-0005-0000-0000-000003040000}"/>
    <cellStyle name="桁区切り 5 2 2" xfId="1560" xr:uid="{00000000-0005-0000-0000-000004040000}"/>
    <cellStyle name="桁区切り 5 3" xfId="1561" xr:uid="{00000000-0005-0000-0000-000005040000}"/>
    <cellStyle name="桁区切り 6" xfId="1434" xr:uid="{00000000-0005-0000-0000-000006040000}"/>
    <cellStyle name="桁区切り 7" xfId="1435" xr:uid="{00000000-0005-0000-0000-000007040000}"/>
    <cellStyle name="桁区切り 8" xfId="1436" xr:uid="{00000000-0005-0000-0000-000008040000}"/>
    <cellStyle name="桁区切り 8 2" xfId="1437" xr:uid="{00000000-0005-0000-0000-000009040000}"/>
    <cellStyle name="桁区切り 9" xfId="1648" xr:uid="{00000000-0005-0000-0000-00000A040000}"/>
    <cellStyle name="桁区切り 9 2" xfId="1649" xr:uid="{00000000-0005-0000-0000-00000B040000}"/>
    <cellStyle name="桁区切り 9 2 2" xfId="1650" xr:uid="{00000000-0005-0000-0000-00000C040000}"/>
    <cellStyle name="見出し 1 10" xfId="858" xr:uid="{00000000-0005-0000-0000-00000D040000}"/>
    <cellStyle name="見出し 1 11" xfId="859" xr:uid="{00000000-0005-0000-0000-00000E040000}"/>
    <cellStyle name="見出し 1 12" xfId="860" xr:uid="{00000000-0005-0000-0000-00000F040000}"/>
    <cellStyle name="見出し 1 13" xfId="861" xr:uid="{00000000-0005-0000-0000-000010040000}"/>
    <cellStyle name="見出し 1 14" xfId="862" xr:uid="{00000000-0005-0000-0000-000011040000}"/>
    <cellStyle name="見出し 1 15" xfId="863" xr:uid="{00000000-0005-0000-0000-000012040000}"/>
    <cellStyle name="見出し 1 16" xfId="864" xr:uid="{00000000-0005-0000-0000-000013040000}"/>
    <cellStyle name="見出し 1 17" xfId="865" xr:uid="{00000000-0005-0000-0000-000014040000}"/>
    <cellStyle name="見出し 1 18" xfId="866" xr:uid="{00000000-0005-0000-0000-000015040000}"/>
    <cellStyle name="見出し 1 19" xfId="867" xr:uid="{00000000-0005-0000-0000-000016040000}"/>
    <cellStyle name="見出し 1 2" xfId="868" xr:uid="{00000000-0005-0000-0000-000017040000}"/>
    <cellStyle name="見出し 1 2 2" xfId="869" xr:uid="{00000000-0005-0000-0000-000018040000}"/>
    <cellStyle name="見出し 1 20" xfId="870" xr:uid="{00000000-0005-0000-0000-000019040000}"/>
    <cellStyle name="見出し 1 21" xfId="871" xr:uid="{00000000-0005-0000-0000-00001A040000}"/>
    <cellStyle name="見出し 1 22" xfId="872" xr:uid="{00000000-0005-0000-0000-00001B040000}"/>
    <cellStyle name="見出し 1 23" xfId="873" xr:uid="{00000000-0005-0000-0000-00001C040000}"/>
    <cellStyle name="見出し 1 24" xfId="874" xr:uid="{00000000-0005-0000-0000-00001D040000}"/>
    <cellStyle name="見出し 1 25" xfId="875" xr:uid="{00000000-0005-0000-0000-00001E040000}"/>
    <cellStyle name="見出し 1 3" xfId="876" xr:uid="{00000000-0005-0000-0000-00001F040000}"/>
    <cellStyle name="見出し 1 3 2" xfId="877" xr:uid="{00000000-0005-0000-0000-000020040000}"/>
    <cellStyle name="見出し 1 4" xfId="878" xr:uid="{00000000-0005-0000-0000-000021040000}"/>
    <cellStyle name="見出し 1 5" xfId="879" xr:uid="{00000000-0005-0000-0000-000022040000}"/>
    <cellStyle name="見出し 1 6" xfId="880" xr:uid="{00000000-0005-0000-0000-000023040000}"/>
    <cellStyle name="見出し 1 7" xfId="881" xr:uid="{00000000-0005-0000-0000-000024040000}"/>
    <cellStyle name="見出し 1 8" xfId="882" xr:uid="{00000000-0005-0000-0000-000025040000}"/>
    <cellStyle name="見出し 1 9" xfId="883" xr:uid="{00000000-0005-0000-0000-000026040000}"/>
    <cellStyle name="見出し 2 10" xfId="884" xr:uid="{00000000-0005-0000-0000-000027040000}"/>
    <cellStyle name="見出し 2 11" xfId="885" xr:uid="{00000000-0005-0000-0000-000028040000}"/>
    <cellStyle name="見出し 2 12" xfId="886" xr:uid="{00000000-0005-0000-0000-000029040000}"/>
    <cellStyle name="見出し 2 13" xfId="887" xr:uid="{00000000-0005-0000-0000-00002A040000}"/>
    <cellStyle name="見出し 2 14" xfId="888" xr:uid="{00000000-0005-0000-0000-00002B040000}"/>
    <cellStyle name="見出し 2 15" xfId="889" xr:uid="{00000000-0005-0000-0000-00002C040000}"/>
    <cellStyle name="見出し 2 16" xfId="890" xr:uid="{00000000-0005-0000-0000-00002D040000}"/>
    <cellStyle name="見出し 2 17" xfId="891" xr:uid="{00000000-0005-0000-0000-00002E040000}"/>
    <cellStyle name="見出し 2 18" xfId="892" xr:uid="{00000000-0005-0000-0000-00002F040000}"/>
    <cellStyle name="見出し 2 19" xfId="893" xr:uid="{00000000-0005-0000-0000-000030040000}"/>
    <cellStyle name="見出し 2 2" xfId="894" xr:uid="{00000000-0005-0000-0000-000031040000}"/>
    <cellStyle name="見出し 2 2 2" xfId="895" xr:uid="{00000000-0005-0000-0000-000032040000}"/>
    <cellStyle name="見出し 2 20" xfId="896" xr:uid="{00000000-0005-0000-0000-000033040000}"/>
    <cellStyle name="見出し 2 21" xfId="897" xr:uid="{00000000-0005-0000-0000-000034040000}"/>
    <cellStyle name="見出し 2 22" xfId="898" xr:uid="{00000000-0005-0000-0000-000035040000}"/>
    <cellStyle name="見出し 2 23" xfId="899" xr:uid="{00000000-0005-0000-0000-000036040000}"/>
    <cellStyle name="見出し 2 24" xfId="900" xr:uid="{00000000-0005-0000-0000-000037040000}"/>
    <cellStyle name="見出し 2 25" xfId="901" xr:uid="{00000000-0005-0000-0000-000038040000}"/>
    <cellStyle name="見出し 2 3" xfId="902" xr:uid="{00000000-0005-0000-0000-000039040000}"/>
    <cellStyle name="見出し 2 3 2" xfId="903" xr:uid="{00000000-0005-0000-0000-00003A040000}"/>
    <cellStyle name="見出し 2 4" xfId="904" xr:uid="{00000000-0005-0000-0000-00003B040000}"/>
    <cellStyle name="見出し 2 5" xfId="905" xr:uid="{00000000-0005-0000-0000-00003C040000}"/>
    <cellStyle name="見出し 2 6" xfId="906" xr:uid="{00000000-0005-0000-0000-00003D040000}"/>
    <cellStyle name="見出し 2 7" xfId="907" xr:uid="{00000000-0005-0000-0000-00003E040000}"/>
    <cellStyle name="見出し 2 8" xfId="908" xr:uid="{00000000-0005-0000-0000-00003F040000}"/>
    <cellStyle name="見出し 2 9" xfId="909" xr:uid="{00000000-0005-0000-0000-000040040000}"/>
    <cellStyle name="見出し 3 10" xfId="910" xr:uid="{00000000-0005-0000-0000-000041040000}"/>
    <cellStyle name="見出し 3 11" xfId="911" xr:uid="{00000000-0005-0000-0000-000042040000}"/>
    <cellStyle name="見出し 3 12" xfId="912" xr:uid="{00000000-0005-0000-0000-000043040000}"/>
    <cellStyle name="見出し 3 13" xfId="913" xr:uid="{00000000-0005-0000-0000-000044040000}"/>
    <cellStyle name="見出し 3 14" xfId="914" xr:uid="{00000000-0005-0000-0000-000045040000}"/>
    <cellStyle name="見出し 3 15" xfId="915" xr:uid="{00000000-0005-0000-0000-000046040000}"/>
    <cellStyle name="見出し 3 16" xfId="916" xr:uid="{00000000-0005-0000-0000-000047040000}"/>
    <cellStyle name="見出し 3 17" xfId="917" xr:uid="{00000000-0005-0000-0000-000048040000}"/>
    <cellStyle name="見出し 3 18" xfId="918" xr:uid="{00000000-0005-0000-0000-000049040000}"/>
    <cellStyle name="見出し 3 19" xfId="919" xr:uid="{00000000-0005-0000-0000-00004A040000}"/>
    <cellStyle name="見出し 3 2" xfId="920" xr:uid="{00000000-0005-0000-0000-00004B040000}"/>
    <cellStyle name="見出し 3 2 2" xfId="921" xr:uid="{00000000-0005-0000-0000-00004C040000}"/>
    <cellStyle name="見出し 3 20" xfId="922" xr:uid="{00000000-0005-0000-0000-00004D040000}"/>
    <cellStyle name="見出し 3 21" xfId="923" xr:uid="{00000000-0005-0000-0000-00004E040000}"/>
    <cellStyle name="見出し 3 22" xfId="924" xr:uid="{00000000-0005-0000-0000-00004F040000}"/>
    <cellStyle name="見出し 3 23" xfId="925" xr:uid="{00000000-0005-0000-0000-000050040000}"/>
    <cellStyle name="見出し 3 24" xfId="926" xr:uid="{00000000-0005-0000-0000-000051040000}"/>
    <cellStyle name="見出し 3 25" xfId="927" xr:uid="{00000000-0005-0000-0000-000052040000}"/>
    <cellStyle name="見出し 3 3" xfId="928" xr:uid="{00000000-0005-0000-0000-000053040000}"/>
    <cellStyle name="見出し 3 3 2" xfId="929" xr:uid="{00000000-0005-0000-0000-000054040000}"/>
    <cellStyle name="見出し 3 4" xfId="930" xr:uid="{00000000-0005-0000-0000-000055040000}"/>
    <cellStyle name="見出し 3 5" xfId="931" xr:uid="{00000000-0005-0000-0000-000056040000}"/>
    <cellStyle name="見出し 3 6" xfId="932" xr:uid="{00000000-0005-0000-0000-000057040000}"/>
    <cellStyle name="見出し 3 7" xfId="933" xr:uid="{00000000-0005-0000-0000-000058040000}"/>
    <cellStyle name="見出し 3 8" xfId="934" xr:uid="{00000000-0005-0000-0000-000059040000}"/>
    <cellStyle name="見出し 3 9" xfId="935" xr:uid="{00000000-0005-0000-0000-00005A040000}"/>
    <cellStyle name="見出し 4 10" xfId="936" xr:uid="{00000000-0005-0000-0000-00005B040000}"/>
    <cellStyle name="見出し 4 11" xfId="937" xr:uid="{00000000-0005-0000-0000-00005C040000}"/>
    <cellStyle name="見出し 4 12" xfId="938" xr:uid="{00000000-0005-0000-0000-00005D040000}"/>
    <cellStyle name="見出し 4 13" xfId="939" xr:uid="{00000000-0005-0000-0000-00005E040000}"/>
    <cellStyle name="見出し 4 14" xfId="940" xr:uid="{00000000-0005-0000-0000-00005F040000}"/>
    <cellStyle name="見出し 4 15" xfId="941" xr:uid="{00000000-0005-0000-0000-000060040000}"/>
    <cellStyle name="見出し 4 16" xfId="942" xr:uid="{00000000-0005-0000-0000-000061040000}"/>
    <cellStyle name="見出し 4 17" xfId="943" xr:uid="{00000000-0005-0000-0000-000062040000}"/>
    <cellStyle name="見出し 4 18" xfId="944" xr:uid="{00000000-0005-0000-0000-000063040000}"/>
    <cellStyle name="見出し 4 19" xfId="945" xr:uid="{00000000-0005-0000-0000-000064040000}"/>
    <cellStyle name="見出し 4 2" xfId="946" xr:uid="{00000000-0005-0000-0000-000065040000}"/>
    <cellStyle name="見出し 4 2 2" xfId="947" xr:uid="{00000000-0005-0000-0000-000066040000}"/>
    <cellStyle name="見出し 4 20" xfId="948" xr:uid="{00000000-0005-0000-0000-000067040000}"/>
    <cellStyle name="見出し 4 21" xfId="949" xr:uid="{00000000-0005-0000-0000-000068040000}"/>
    <cellStyle name="見出し 4 22" xfId="950" xr:uid="{00000000-0005-0000-0000-000069040000}"/>
    <cellStyle name="見出し 4 23" xfId="951" xr:uid="{00000000-0005-0000-0000-00006A040000}"/>
    <cellStyle name="見出し 4 24" xfId="952" xr:uid="{00000000-0005-0000-0000-00006B040000}"/>
    <cellStyle name="見出し 4 25" xfId="953" xr:uid="{00000000-0005-0000-0000-00006C040000}"/>
    <cellStyle name="見出し 4 3" xfId="954" xr:uid="{00000000-0005-0000-0000-00006D040000}"/>
    <cellStyle name="見出し 4 3 2" xfId="955" xr:uid="{00000000-0005-0000-0000-00006E040000}"/>
    <cellStyle name="見出し 4 4" xfId="956" xr:uid="{00000000-0005-0000-0000-00006F040000}"/>
    <cellStyle name="見出し 4 5" xfId="957" xr:uid="{00000000-0005-0000-0000-000070040000}"/>
    <cellStyle name="見出し 4 6" xfId="958" xr:uid="{00000000-0005-0000-0000-000071040000}"/>
    <cellStyle name="見出し 4 7" xfId="959" xr:uid="{00000000-0005-0000-0000-000072040000}"/>
    <cellStyle name="見出し 4 8" xfId="960" xr:uid="{00000000-0005-0000-0000-000073040000}"/>
    <cellStyle name="見出し 4 9" xfId="961" xr:uid="{00000000-0005-0000-0000-000074040000}"/>
    <cellStyle name="集計 10" xfId="962" xr:uid="{00000000-0005-0000-0000-000075040000}"/>
    <cellStyle name="集計 11" xfId="963" xr:uid="{00000000-0005-0000-0000-000076040000}"/>
    <cellStyle name="集計 12" xfId="964" xr:uid="{00000000-0005-0000-0000-000077040000}"/>
    <cellStyle name="集計 13" xfId="965" xr:uid="{00000000-0005-0000-0000-000078040000}"/>
    <cellStyle name="集計 14" xfId="966" xr:uid="{00000000-0005-0000-0000-000079040000}"/>
    <cellStyle name="集計 15" xfId="967" xr:uid="{00000000-0005-0000-0000-00007A040000}"/>
    <cellStyle name="集計 16" xfId="968" xr:uid="{00000000-0005-0000-0000-00007B040000}"/>
    <cellStyle name="集計 17" xfId="969" xr:uid="{00000000-0005-0000-0000-00007C040000}"/>
    <cellStyle name="集計 18" xfId="970" xr:uid="{00000000-0005-0000-0000-00007D040000}"/>
    <cellStyle name="集計 19" xfId="971" xr:uid="{00000000-0005-0000-0000-00007E040000}"/>
    <cellStyle name="集計 2" xfId="972" xr:uid="{00000000-0005-0000-0000-00007F040000}"/>
    <cellStyle name="集計 2 2" xfId="973" xr:uid="{00000000-0005-0000-0000-000080040000}"/>
    <cellStyle name="集計 2 2 2" xfId="974" xr:uid="{00000000-0005-0000-0000-000081040000}"/>
    <cellStyle name="集計 2 2 2 2" xfId="1438" xr:uid="{00000000-0005-0000-0000-000082040000}"/>
    <cellStyle name="集計 2 2 2 2 2" xfId="1439" xr:uid="{00000000-0005-0000-0000-000083040000}"/>
    <cellStyle name="集計 2 2 2 3" xfId="1440" xr:uid="{00000000-0005-0000-0000-000084040000}"/>
    <cellStyle name="集計 2 2 3" xfId="975" xr:uid="{00000000-0005-0000-0000-000085040000}"/>
    <cellStyle name="集計 2 2 3 2" xfId="1441" xr:uid="{00000000-0005-0000-0000-000086040000}"/>
    <cellStyle name="集計 2 2 3 2 2" xfId="1782" xr:uid="{00000000-0005-0000-0000-000087040000}"/>
    <cellStyle name="集計 2 2 3 3" xfId="1783" xr:uid="{00000000-0005-0000-0000-000088040000}"/>
    <cellStyle name="集計 2 2 4" xfId="1651" xr:uid="{00000000-0005-0000-0000-000089040000}"/>
    <cellStyle name="集計 2 2 4 2" xfId="1652" xr:uid="{00000000-0005-0000-0000-00008A040000}"/>
    <cellStyle name="集計 2 2 4 2 2" xfId="1784" xr:uid="{00000000-0005-0000-0000-00008B040000}"/>
    <cellStyle name="集計 2 2 4 3" xfId="1785" xr:uid="{00000000-0005-0000-0000-00008C040000}"/>
    <cellStyle name="集計 2 2 5" xfId="1653" xr:uid="{00000000-0005-0000-0000-00008D040000}"/>
    <cellStyle name="集計 2 2 5 2" xfId="1654" xr:uid="{00000000-0005-0000-0000-00008E040000}"/>
    <cellStyle name="集計 2 2 6" xfId="1655" xr:uid="{00000000-0005-0000-0000-00008F040000}"/>
    <cellStyle name="集計 2 2 7" xfId="1786" xr:uid="{00000000-0005-0000-0000-000090040000}"/>
    <cellStyle name="集計 2 2 8" xfId="1787" xr:uid="{00000000-0005-0000-0000-000091040000}"/>
    <cellStyle name="集計 20" xfId="976" xr:uid="{00000000-0005-0000-0000-000092040000}"/>
    <cellStyle name="集計 21" xfId="977" xr:uid="{00000000-0005-0000-0000-000093040000}"/>
    <cellStyle name="集計 22" xfId="978" xr:uid="{00000000-0005-0000-0000-000094040000}"/>
    <cellStyle name="集計 23" xfId="979" xr:uid="{00000000-0005-0000-0000-000095040000}"/>
    <cellStyle name="集計 24" xfId="980" xr:uid="{00000000-0005-0000-0000-000096040000}"/>
    <cellStyle name="集計 25" xfId="981" xr:uid="{00000000-0005-0000-0000-000097040000}"/>
    <cellStyle name="集計 3" xfId="982" xr:uid="{00000000-0005-0000-0000-000098040000}"/>
    <cellStyle name="集計 3 2" xfId="983" xr:uid="{00000000-0005-0000-0000-000099040000}"/>
    <cellStyle name="集計 3 2 2" xfId="1442" xr:uid="{00000000-0005-0000-0000-00009A040000}"/>
    <cellStyle name="集計 3 2 2 2" xfId="1443" xr:uid="{00000000-0005-0000-0000-00009B040000}"/>
    <cellStyle name="集計 3 2 3" xfId="1444" xr:uid="{00000000-0005-0000-0000-00009C040000}"/>
    <cellStyle name="集計 3 3" xfId="984" xr:uid="{00000000-0005-0000-0000-00009D040000}"/>
    <cellStyle name="集計 3 3 2" xfId="1445" xr:uid="{00000000-0005-0000-0000-00009E040000}"/>
    <cellStyle name="集計 3 3 2 2" xfId="1788" xr:uid="{00000000-0005-0000-0000-00009F040000}"/>
    <cellStyle name="集計 3 3 3" xfId="1789" xr:uid="{00000000-0005-0000-0000-0000A0040000}"/>
    <cellStyle name="集計 3 4" xfId="1656" xr:uid="{00000000-0005-0000-0000-0000A1040000}"/>
    <cellStyle name="集計 3 4 2" xfId="1657" xr:uid="{00000000-0005-0000-0000-0000A2040000}"/>
    <cellStyle name="集計 3 4 2 2" xfId="1790" xr:uid="{00000000-0005-0000-0000-0000A3040000}"/>
    <cellStyle name="集計 3 4 3" xfId="1791" xr:uid="{00000000-0005-0000-0000-0000A4040000}"/>
    <cellStyle name="集計 3 5" xfId="1658" xr:uid="{00000000-0005-0000-0000-0000A5040000}"/>
    <cellStyle name="集計 3 5 2" xfId="1659" xr:uid="{00000000-0005-0000-0000-0000A6040000}"/>
    <cellStyle name="集計 3 6" xfId="1660" xr:uid="{00000000-0005-0000-0000-0000A7040000}"/>
    <cellStyle name="集計 3 7" xfId="1792" xr:uid="{00000000-0005-0000-0000-0000A8040000}"/>
    <cellStyle name="集計 3 8" xfId="1793" xr:uid="{00000000-0005-0000-0000-0000A9040000}"/>
    <cellStyle name="集計 4" xfId="985" xr:uid="{00000000-0005-0000-0000-0000AA040000}"/>
    <cellStyle name="集計 4 2" xfId="986" xr:uid="{00000000-0005-0000-0000-0000AB040000}"/>
    <cellStyle name="集計 4 2 2" xfId="1446" xr:uid="{00000000-0005-0000-0000-0000AC040000}"/>
    <cellStyle name="集計 4 2 2 2" xfId="1447" xr:uid="{00000000-0005-0000-0000-0000AD040000}"/>
    <cellStyle name="集計 4 2 3" xfId="1448" xr:uid="{00000000-0005-0000-0000-0000AE040000}"/>
    <cellStyle name="集計 4 3" xfId="987" xr:uid="{00000000-0005-0000-0000-0000AF040000}"/>
    <cellStyle name="集計 4 3 2" xfId="1449" xr:uid="{00000000-0005-0000-0000-0000B0040000}"/>
    <cellStyle name="集計 4 3 2 2" xfId="1794" xr:uid="{00000000-0005-0000-0000-0000B1040000}"/>
    <cellStyle name="集計 4 3 3" xfId="1795" xr:uid="{00000000-0005-0000-0000-0000B2040000}"/>
    <cellStyle name="集計 4 4" xfId="1661" xr:uid="{00000000-0005-0000-0000-0000B3040000}"/>
    <cellStyle name="集計 4 4 2" xfId="1662" xr:uid="{00000000-0005-0000-0000-0000B4040000}"/>
    <cellStyle name="集計 4 4 2 2" xfId="1796" xr:uid="{00000000-0005-0000-0000-0000B5040000}"/>
    <cellStyle name="集計 4 4 3" xfId="1797" xr:uid="{00000000-0005-0000-0000-0000B6040000}"/>
    <cellStyle name="集計 4 5" xfId="1663" xr:uid="{00000000-0005-0000-0000-0000B7040000}"/>
    <cellStyle name="集計 4 5 2" xfId="1664" xr:uid="{00000000-0005-0000-0000-0000B8040000}"/>
    <cellStyle name="集計 4 6" xfId="1665" xr:uid="{00000000-0005-0000-0000-0000B9040000}"/>
    <cellStyle name="集計 4 7" xfId="1798" xr:uid="{00000000-0005-0000-0000-0000BA040000}"/>
    <cellStyle name="集計 4 8" xfId="1799" xr:uid="{00000000-0005-0000-0000-0000BB040000}"/>
    <cellStyle name="集計 5" xfId="988" xr:uid="{00000000-0005-0000-0000-0000BC040000}"/>
    <cellStyle name="集計 6" xfId="989" xr:uid="{00000000-0005-0000-0000-0000BD040000}"/>
    <cellStyle name="集計 7" xfId="990" xr:uid="{00000000-0005-0000-0000-0000BE040000}"/>
    <cellStyle name="集計 8" xfId="991" xr:uid="{00000000-0005-0000-0000-0000BF040000}"/>
    <cellStyle name="集計 9" xfId="992" xr:uid="{00000000-0005-0000-0000-0000C0040000}"/>
    <cellStyle name="出力 10" xfId="993" xr:uid="{00000000-0005-0000-0000-0000C1040000}"/>
    <cellStyle name="出力 11" xfId="994" xr:uid="{00000000-0005-0000-0000-0000C2040000}"/>
    <cellStyle name="出力 12" xfId="995" xr:uid="{00000000-0005-0000-0000-0000C3040000}"/>
    <cellStyle name="出力 13" xfId="996" xr:uid="{00000000-0005-0000-0000-0000C4040000}"/>
    <cellStyle name="出力 14" xfId="997" xr:uid="{00000000-0005-0000-0000-0000C5040000}"/>
    <cellStyle name="出力 15" xfId="998" xr:uid="{00000000-0005-0000-0000-0000C6040000}"/>
    <cellStyle name="出力 16" xfId="999" xr:uid="{00000000-0005-0000-0000-0000C7040000}"/>
    <cellStyle name="出力 17" xfId="1000" xr:uid="{00000000-0005-0000-0000-0000C8040000}"/>
    <cellStyle name="出力 18" xfId="1001" xr:uid="{00000000-0005-0000-0000-0000C9040000}"/>
    <cellStyle name="出力 19" xfId="1002" xr:uid="{00000000-0005-0000-0000-0000CA040000}"/>
    <cellStyle name="出力 2" xfId="1003" xr:uid="{00000000-0005-0000-0000-0000CB040000}"/>
    <cellStyle name="出力 2 2" xfId="1004" xr:uid="{00000000-0005-0000-0000-0000CC040000}"/>
    <cellStyle name="出力 2 2 2" xfId="1005" xr:uid="{00000000-0005-0000-0000-0000CD040000}"/>
    <cellStyle name="出力 2 2 2 2" xfId="1450" xr:uid="{00000000-0005-0000-0000-0000CE040000}"/>
    <cellStyle name="出力 2 2 2 2 2" xfId="1451" xr:uid="{00000000-0005-0000-0000-0000CF040000}"/>
    <cellStyle name="出力 2 2 2 3" xfId="1452" xr:uid="{00000000-0005-0000-0000-0000D0040000}"/>
    <cellStyle name="出力 2 2 3" xfId="1006" xr:uid="{00000000-0005-0000-0000-0000D1040000}"/>
    <cellStyle name="出力 2 2 3 2" xfId="1453" xr:uid="{00000000-0005-0000-0000-0000D2040000}"/>
    <cellStyle name="出力 2 2 3 2 2" xfId="1800" xr:uid="{00000000-0005-0000-0000-0000D3040000}"/>
    <cellStyle name="出力 2 2 3 3" xfId="1801" xr:uid="{00000000-0005-0000-0000-0000D4040000}"/>
    <cellStyle name="出力 2 2 4" xfId="1562" xr:uid="{00000000-0005-0000-0000-0000D5040000}"/>
    <cellStyle name="出力 2 2 4 2" xfId="1666" xr:uid="{00000000-0005-0000-0000-0000D6040000}"/>
    <cellStyle name="出力 2 2 4 2 2" xfId="1802" xr:uid="{00000000-0005-0000-0000-0000D7040000}"/>
    <cellStyle name="出力 2 2 4 3" xfId="1803" xr:uid="{00000000-0005-0000-0000-0000D8040000}"/>
    <cellStyle name="出力 2 2 5" xfId="1667" xr:uid="{00000000-0005-0000-0000-0000D9040000}"/>
    <cellStyle name="出力 2 2 5 2" xfId="1668" xr:uid="{00000000-0005-0000-0000-0000DA040000}"/>
    <cellStyle name="出力 2 2 6" xfId="1669" xr:uid="{00000000-0005-0000-0000-0000DB040000}"/>
    <cellStyle name="出力 2 2 7" xfId="1804" xr:uid="{00000000-0005-0000-0000-0000DC040000}"/>
    <cellStyle name="出力 2 2 8" xfId="1805" xr:uid="{00000000-0005-0000-0000-0000DD040000}"/>
    <cellStyle name="出力 20" xfId="1007" xr:uid="{00000000-0005-0000-0000-0000DE040000}"/>
    <cellStyle name="出力 21" xfId="1008" xr:uid="{00000000-0005-0000-0000-0000DF040000}"/>
    <cellStyle name="出力 22" xfId="1009" xr:uid="{00000000-0005-0000-0000-0000E0040000}"/>
    <cellStyle name="出力 23" xfId="1010" xr:uid="{00000000-0005-0000-0000-0000E1040000}"/>
    <cellStyle name="出力 24" xfId="1011" xr:uid="{00000000-0005-0000-0000-0000E2040000}"/>
    <cellStyle name="出力 25" xfId="1012" xr:uid="{00000000-0005-0000-0000-0000E3040000}"/>
    <cellStyle name="出力 3" xfId="1013" xr:uid="{00000000-0005-0000-0000-0000E4040000}"/>
    <cellStyle name="出力 3 2" xfId="1014" xr:uid="{00000000-0005-0000-0000-0000E5040000}"/>
    <cellStyle name="出力 3 2 2" xfId="1454" xr:uid="{00000000-0005-0000-0000-0000E6040000}"/>
    <cellStyle name="出力 3 2 2 2" xfId="1455" xr:uid="{00000000-0005-0000-0000-0000E7040000}"/>
    <cellStyle name="出力 3 2 3" xfId="1456" xr:uid="{00000000-0005-0000-0000-0000E8040000}"/>
    <cellStyle name="出力 3 3" xfId="1015" xr:uid="{00000000-0005-0000-0000-0000E9040000}"/>
    <cellStyle name="出力 3 3 2" xfId="1457" xr:uid="{00000000-0005-0000-0000-0000EA040000}"/>
    <cellStyle name="出力 3 3 2 2" xfId="1806" xr:uid="{00000000-0005-0000-0000-0000EB040000}"/>
    <cellStyle name="出力 3 3 3" xfId="1807" xr:uid="{00000000-0005-0000-0000-0000EC040000}"/>
    <cellStyle name="出力 3 4" xfId="1563" xr:uid="{00000000-0005-0000-0000-0000ED040000}"/>
    <cellStyle name="出力 3 4 2" xfId="1670" xr:uid="{00000000-0005-0000-0000-0000EE040000}"/>
    <cellStyle name="出力 3 4 2 2" xfId="1808" xr:uid="{00000000-0005-0000-0000-0000EF040000}"/>
    <cellStyle name="出力 3 4 3" xfId="1809" xr:uid="{00000000-0005-0000-0000-0000F0040000}"/>
    <cellStyle name="出力 3 5" xfId="1671" xr:uid="{00000000-0005-0000-0000-0000F1040000}"/>
    <cellStyle name="出力 3 5 2" xfId="1672" xr:uid="{00000000-0005-0000-0000-0000F2040000}"/>
    <cellStyle name="出力 3 6" xfId="1673" xr:uid="{00000000-0005-0000-0000-0000F3040000}"/>
    <cellStyle name="出力 3 7" xfId="1810" xr:uid="{00000000-0005-0000-0000-0000F4040000}"/>
    <cellStyle name="出力 3 8" xfId="1811" xr:uid="{00000000-0005-0000-0000-0000F5040000}"/>
    <cellStyle name="出力 4" xfId="1016" xr:uid="{00000000-0005-0000-0000-0000F6040000}"/>
    <cellStyle name="出力 4 2" xfId="1017" xr:uid="{00000000-0005-0000-0000-0000F7040000}"/>
    <cellStyle name="出力 4 2 2" xfId="1458" xr:uid="{00000000-0005-0000-0000-0000F8040000}"/>
    <cellStyle name="出力 4 2 2 2" xfId="1459" xr:uid="{00000000-0005-0000-0000-0000F9040000}"/>
    <cellStyle name="出力 4 2 3" xfId="1460" xr:uid="{00000000-0005-0000-0000-0000FA040000}"/>
    <cellStyle name="出力 4 3" xfId="1018" xr:uid="{00000000-0005-0000-0000-0000FB040000}"/>
    <cellStyle name="出力 4 3 2" xfId="1461" xr:uid="{00000000-0005-0000-0000-0000FC040000}"/>
    <cellStyle name="出力 4 3 2 2" xfId="1812" xr:uid="{00000000-0005-0000-0000-0000FD040000}"/>
    <cellStyle name="出力 4 3 3" xfId="1813" xr:uid="{00000000-0005-0000-0000-0000FE040000}"/>
    <cellStyle name="出力 4 4" xfId="1564" xr:uid="{00000000-0005-0000-0000-0000FF040000}"/>
    <cellStyle name="出力 4 4 2" xfId="1674" xr:uid="{00000000-0005-0000-0000-000000050000}"/>
    <cellStyle name="出力 4 4 2 2" xfId="1814" xr:uid="{00000000-0005-0000-0000-000001050000}"/>
    <cellStyle name="出力 4 4 3" xfId="1815" xr:uid="{00000000-0005-0000-0000-000002050000}"/>
    <cellStyle name="出力 4 5" xfId="1675" xr:uid="{00000000-0005-0000-0000-000003050000}"/>
    <cellStyle name="出力 4 5 2" xfId="1676" xr:uid="{00000000-0005-0000-0000-000004050000}"/>
    <cellStyle name="出力 4 6" xfId="1677" xr:uid="{00000000-0005-0000-0000-000005050000}"/>
    <cellStyle name="出力 4 7" xfId="1816" xr:uid="{00000000-0005-0000-0000-000006050000}"/>
    <cellStyle name="出力 4 8" xfId="1817" xr:uid="{00000000-0005-0000-0000-000007050000}"/>
    <cellStyle name="出力 5" xfId="1019" xr:uid="{00000000-0005-0000-0000-000008050000}"/>
    <cellStyle name="出力 6" xfId="1020" xr:uid="{00000000-0005-0000-0000-000009050000}"/>
    <cellStyle name="出力 7" xfId="1021" xr:uid="{00000000-0005-0000-0000-00000A050000}"/>
    <cellStyle name="出力 8" xfId="1022" xr:uid="{00000000-0005-0000-0000-00000B050000}"/>
    <cellStyle name="出力 9" xfId="1023" xr:uid="{00000000-0005-0000-0000-00000C050000}"/>
    <cellStyle name="説明文 10" xfId="1024" xr:uid="{00000000-0005-0000-0000-00000D050000}"/>
    <cellStyle name="説明文 11" xfId="1025" xr:uid="{00000000-0005-0000-0000-00000E050000}"/>
    <cellStyle name="説明文 12" xfId="1026" xr:uid="{00000000-0005-0000-0000-00000F050000}"/>
    <cellStyle name="説明文 13" xfId="1027" xr:uid="{00000000-0005-0000-0000-000010050000}"/>
    <cellStyle name="説明文 14" xfId="1028" xr:uid="{00000000-0005-0000-0000-000011050000}"/>
    <cellStyle name="説明文 15" xfId="1029" xr:uid="{00000000-0005-0000-0000-000012050000}"/>
    <cellStyle name="説明文 16" xfId="1030" xr:uid="{00000000-0005-0000-0000-000013050000}"/>
    <cellStyle name="説明文 17" xfId="1031" xr:uid="{00000000-0005-0000-0000-000014050000}"/>
    <cellStyle name="説明文 18" xfId="1032" xr:uid="{00000000-0005-0000-0000-000015050000}"/>
    <cellStyle name="説明文 19" xfId="1033" xr:uid="{00000000-0005-0000-0000-000016050000}"/>
    <cellStyle name="説明文 2" xfId="1034" xr:uid="{00000000-0005-0000-0000-000017050000}"/>
    <cellStyle name="説明文 2 2" xfId="1035" xr:uid="{00000000-0005-0000-0000-000018050000}"/>
    <cellStyle name="説明文 20" xfId="1036" xr:uid="{00000000-0005-0000-0000-000019050000}"/>
    <cellStyle name="説明文 21" xfId="1037" xr:uid="{00000000-0005-0000-0000-00001A050000}"/>
    <cellStyle name="説明文 22" xfId="1038" xr:uid="{00000000-0005-0000-0000-00001B050000}"/>
    <cellStyle name="説明文 23" xfId="1039" xr:uid="{00000000-0005-0000-0000-00001C050000}"/>
    <cellStyle name="説明文 24" xfId="1040" xr:uid="{00000000-0005-0000-0000-00001D050000}"/>
    <cellStyle name="説明文 25" xfId="1041" xr:uid="{00000000-0005-0000-0000-00001E050000}"/>
    <cellStyle name="説明文 3" xfId="1042" xr:uid="{00000000-0005-0000-0000-00001F050000}"/>
    <cellStyle name="説明文 3 2" xfId="1043" xr:uid="{00000000-0005-0000-0000-000020050000}"/>
    <cellStyle name="説明文 4" xfId="1044" xr:uid="{00000000-0005-0000-0000-000021050000}"/>
    <cellStyle name="説明文 5" xfId="1045" xr:uid="{00000000-0005-0000-0000-000022050000}"/>
    <cellStyle name="説明文 6" xfId="1046" xr:uid="{00000000-0005-0000-0000-000023050000}"/>
    <cellStyle name="説明文 7" xfId="1047" xr:uid="{00000000-0005-0000-0000-000024050000}"/>
    <cellStyle name="説明文 8" xfId="1048" xr:uid="{00000000-0005-0000-0000-000025050000}"/>
    <cellStyle name="説明文 9" xfId="1049" xr:uid="{00000000-0005-0000-0000-000026050000}"/>
    <cellStyle name="通貨 2" xfId="1050" xr:uid="{00000000-0005-0000-0000-000027050000}"/>
    <cellStyle name="通貨 3" xfId="1051" xr:uid="{00000000-0005-0000-0000-000028050000}"/>
    <cellStyle name="通貨 3 2" xfId="1052" xr:uid="{00000000-0005-0000-0000-000029050000}"/>
    <cellStyle name="入力 10" xfId="1053" xr:uid="{00000000-0005-0000-0000-00002A050000}"/>
    <cellStyle name="入力 11" xfId="1054" xr:uid="{00000000-0005-0000-0000-00002B050000}"/>
    <cellStyle name="入力 12" xfId="1055" xr:uid="{00000000-0005-0000-0000-00002C050000}"/>
    <cellStyle name="入力 13" xfId="1056" xr:uid="{00000000-0005-0000-0000-00002D050000}"/>
    <cellStyle name="入力 14" xfId="1057" xr:uid="{00000000-0005-0000-0000-00002E050000}"/>
    <cellStyle name="入力 15" xfId="1058" xr:uid="{00000000-0005-0000-0000-00002F050000}"/>
    <cellStyle name="入力 16" xfId="1059" xr:uid="{00000000-0005-0000-0000-000030050000}"/>
    <cellStyle name="入力 17" xfId="1060" xr:uid="{00000000-0005-0000-0000-000031050000}"/>
    <cellStyle name="入力 18" xfId="1061" xr:uid="{00000000-0005-0000-0000-000032050000}"/>
    <cellStyle name="入力 19" xfId="1062" xr:uid="{00000000-0005-0000-0000-000033050000}"/>
    <cellStyle name="入力 2" xfId="1063" xr:uid="{00000000-0005-0000-0000-000034050000}"/>
    <cellStyle name="入力 2 2" xfId="1064" xr:uid="{00000000-0005-0000-0000-000035050000}"/>
    <cellStyle name="入力 2 2 2" xfId="1065" xr:uid="{00000000-0005-0000-0000-000036050000}"/>
    <cellStyle name="入力 2 2 2 2" xfId="1462" xr:uid="{00000000-0005-0000-0000-000037050000}"/>
    <cellStyle name="入力 2 2 2 2 2" xfId="1463" xr:uid="{00000000-0005-0000-0000-000038050000}"/>
    <cellStyle name="入力 2 2 2 3" xfId="1464" xr:uid="{00000000-0005-0000-0000-000039050000}"/>
    <cellStyle name="入力 2 2 3" xfId="1066" xr:uid="{00000000-0005-0000-0000-00003A050000}"/>
    <cellStyle name="入力 2 2 3 2" xfId="1465" xr:uid="{00000000-0005-0000-0000-00003B050000}"/>
    <cellStyle name="入力 2 2 3 2 2" xfId="1818" xr:uid="{00000000-0005-0000-0000-00003C050000}"/>
    <cellStyle name="入力 2 2 3 3" xfId="1819" xr:uid="{00000000-0005-0000-0000-00003D050000}"/>
    <cellStyle name="入力 2 2 4" xfId="1678" xr:uid="{00000000-0005-0000-0000-00003E050000}"/>
    <cellStyle name="入力 2 2 4 2" xfId="1679" xr:uid="{00000000-0005-0000-0000-00003F050000}"/>
    <cellStyle name="入力 2 2 4 2 2" xfId="1820" xr:uid="{00000000-0005-0000-0000-000040050000}"/>
    <cellStyle name="入力 2 2 4 3" xfId="1821" xr:uid="{00000000-0005-0000-0000-000041050000}"/>
    <cellStyle name="入力 2 2 5" xfId="1680" xr:uid="{00000000-0005-0000-0000-000042050000}"/>
    <cellStyle name="入力 2 2 5 2" xfId="1822" xr:uid="{00000000-0005-0000-0000-000043050000}"/>
    <cellStyle name="入力 2 2 6" xfId="1681" xr:uid="{00000000-0005-0000-0000-000044050000}"/>
    <cellStyle name="入力 2 2 6 2" xfId="1682" xr:uid="{00000000-0005-0000-0000-000045050000}"/>
    <cellStyle name="入力 2 2 7" xfId="1823" xr:uid="{00000000-0005-0000-0000-000046050000}"/>
    <cellStyle name="入力 2 2 8" xfId="1824" xr:uid="{00000000-0005-0000-0000-000047050000}"/>
    <cellStyle name="入力 20" xfId="1067" xr:uid="{00000000-0005-0000-0000-000048050000}"/>
    <cellStyle name="入力 21" xfId="1068" xr:uid="{00000000-0005-0000-0000-000049050000}"/>
    <cellStyle name="入力 22" xfId="1069" xr:uid="{00000000-0005-0000-0000-00004A050000}"/>
    <cellStyle name="入力 23" xfId="1070" xr:uid="{00000000-0005-0000-0000-00004B050000}"/>
    <cellStyle name="入力 24" xfId="1071" xr:uid="{00000000-0005-0000-0000-00004C050000}"/>
    <cellStyle name="入力 25" xfId="1072" xr:uid="{00000000-0005-0000-0000-00004D050000}"/>
    <cellStyle name="入力 3" xfId="1073" xr:uid="{00000000-0005-0000-0000-00004E050000}"/>
    <cellStyle name="入力 3 2" xfId="1074" xr:uid="{00000000-0005-0000-0000-00004F050000}"/>
    <cellStyle name="入力 3 2 2" xfId="1466" xr:uid="{00000000-0005-0000-0000-000050050000}"/>
    <cellStyle name="入力 3 2 2 2" xfId="1467" xr:uid="{00000000-0005-0000-0000-000051050000}"/>
    <cellStyle name="入力 3 2 3" xfId="1468" xr:uid="{00000000-0005-0000-0000-000052050000}"/>
    <cellStyle name="入力 3 3" xfId="1075" xr:uid="{00000000-0005-0000-0000-000053050000}"/>
    <cellStyle name="入力 3 3 2" xfId="1469" xr:uid="{00000000-0005-0000-0000-000054050000}"/>
    <cellStyle name="入力 3 3 2 2" xfId="1825" xr:uid="{00000000-0005-0000-0000-000055050000}"/>
    <cellStyle name="入力 3 3 3" xfId="1826" xr:uid="{00000000-0005-0000-0000-000056050000}"/>
    <cellStyle name="入力 3 4" xfId="1683" xr:uid="{00000000-0005-0000-0000-000057050000}"/>
    <cellStyle name="入力 3 4 2" xfId="1684" xr:uid="{00000000-0005-0000-0000-000058050000}"/>
    <cellStyle name="入力 3 4 2 2" xfId="1827" xr:uid="{00000000-0005-0000-0000-000059050000}"/>
    <cellStyle name="入力 3 4 3" xfId="1828" xr:uid="{00000000-0005-0000-0000-00005A050000}"/>
    <cellStyle name="入力 3 5" xfId="1685" xr:uid="{00000000-0005-0000-0000-00005B050000}"/>
    <cellStyle name="入力 3 5 2" xfId="1829" xr:uid="{00000000-0005-0000-0000-00005C050000}"/>
    <cellStyle name="入力 3 6" xfId="1686" xr:uid="{00000000-0005-0000-0000-00005D050000}"/>
    <cellStyle name="入力 3 6 2" xfId="1687" xr:uid="{00000000-0005-0000-0000-00005E050000}"/>
    <cellStyle name="入力 3 7" xfId="1830" xr:uid="{00000000-0005-0000-0000-00005F050000}"/>
    <cellStyle name="入力 3 8" xfId="1831" xr:uid="{00000000-0005-0000-0000-000060050000}"/>
    <cellStyle name="入力 4" xfId="1076" xr:uid="{00000000-0005-0000-0000-000061050000}"/>
    <cellStyle name="入力 4 2" xfId="1077" xr:uid="{00000000-0005-0000-0000-000062050000}"/>
    <cellStyle name="入力 4 2 2" xfId="1470" xr:uid="{00000000-0005-0000-0000-000063050000}"/>
    <cellStyle name="入力 4 2 2 2" xfId="1471" xr:uid="{00000000-0005-0000-0000-000064050000}"/>
    <cellStyle name="入力 4 2 3" xfId="1472" xr:uid="{00000000-0005-0000-0000-000065050000}"/>
    <cellStyle name="入力 4 3" xfId="1078" xr:uid="{00000000-0005-0000-0000-000066050000}"/>
    <cellStyle name="入力 4 3 2" xfId="1473" xr:uid="{00000000-0005-0000-0000-000067050000}"/>
    <cellStyle name="入力 4 3 2 2" xfId="1832" xr:uid="{00000000-0005-0000-0000-000068050000}"/>
    <cellStyle name="入力 4 3 3" xfId="1833" xr:uid="{00000000-0005-0000-0000-000069050000}"/>
    <cellStyle name="入力 4 4" xfId="1688" xr:uid="{00000000-0005-0000-0000-00006A050000}"/>
    <cellStyle name="入力 4 4 2" xfId="1689" xr:uid="{00000000-0005-0000-0000-00006B050000}"/>
    <cellStyle name="入力 4 4 2 2" xfId="1834" xr:uid="{00000000-0005-0000-0000-00006C050000}"/>
    <cellStyle name="入力 4 4 3" xfId="1835" xr:uid="{00000000-0005-0000-0000-00006D050000}"/>
    <cellStyle name="入力 4 5" xfId="1690" xr:uid="{00000000-0005-0000-0000-00006E050000}"/>
    <cellStyle name="入力 4 5 2" xfId="1836" xr:uid="{00000000-0005-0000-0000-00006F050000}"/>
    <cellStyle name="入力 4 6" xfId="1691" xr:uid="{00000000-0005-0000-0000-000070050000}"/>
    <cellStyle name="入力 4 6 2" xfId="1692" xr:uid="{00000000-0005-0000-0000-000071050000}"/>
    <cellStyle name="入力 4 7" xfId="1837" xr:uid="{00000000-0005-0000-0000-000072050000}"/>
    <cellStyle name="入力 4 8" xfId="1838" xr:uid="{00000000-0005-0000-0000-000073050000}"/>
    <cellStyle name="入力 5" xfId="1079" xr:uid="{00000000-0005-0000-0000-000074050000}"/>
    <cellStyle name="入力 6" xfId="1080" xr:uid="{00000000-0005-0000-0000-000075050000}"/>
    <cellStyle name="入力 7" xfId="1081" xr:uid="{00000000-0005-0000-0000-000076050000}"/>
    <cellStyle name="入力 8" xfId="1082" xr:uid="{00000000-0005-0000-0000-000077050000}"/>
    <cellStyle name="入力 9" xfId="1083" xr:uid="{00000000-0005-0000-0000-000078050000}"/>
    <cellStyle name="標準" xfId="0" builtinId="0"/>
    <cellStyle name="標準 10" xfId="1084" xr:uid="{00000000-0005-0000-0000-00007A050000}"/>
    <cellStyle name="標準 10 10" xfId="1474" xr:uid="{00000000-0005-0000-0000-00007B050000}"/>
    <cellStyle name="標準 10 11" xfId="1475" xr:uid="{00000000-0005-0000-0000-00007C050000}"/>
    <cellStyle name="標準 10 12" xfId="1476" xr:uid="{00000000-0005-0000-0000-00007D050000}"/>
    <cellStyle name="標準 10 2" xfId="1085" xr:uid="{00000000-0005-0000-0000-00007E050000}"/>
    <cellStyle name="標準 10 3" xfId="1086" xr:uid="{00000000-0005-0000-0000-00007F050000}"/>
    <cellStyle name="標準 10 4" xfId="1087" xr:uid="{00000000-0005-0000-0000-000080050000}"/>
    <cellStyle name="標準 10 4 2" xfId="1477" xr:uid="{00000000-0005-0000-0000-000081050000}"/>
    <cellStyle name="標準 10 4 2 2" xfId="1478" xr:uid="{00000000-0005-0000-0000-000082050000}"/>
    <cellStyle name="標準 10 4 2 2 2" xfId="1479" xr:uid="{00000000-0005-0000-0000-000083050000}"/>
    <cellStyle name="標準 10 4 2 2 2 2" xfId="1480" xr:uid="{00000000-0005-0000-0000-000084050000}"/>
    <cellStyle name="標準 10 4 2 2 2 2 2" xfId="1481" xr:uid="{00000000-0005-0000-0000-000085050000}"/>
    <cellStyle name="標準 10 4 2 2 2 2 2 2" xfId="1482" xr:uid="{00000000-0005-0000-0000-000086050000}"/>
    <cellStyle name="標準 10 4 3" xfId="1483" xr:uid="{00000000-0005-0000-0000-000087050000}"/>
    <cellStyle name="標準 10 4 3 2" xfId="1484" xr:uid="{00000000-0005-0000-0000-000088050000}"/>
    <cellStyle name="標準 10 5" xfId="1088" xr:uid="{00000000-0005-0000-0000-000089050000}"/>
    <cellStyle name="標準 10 6" xfId="1485" xr:uid="{00000000-0005-0000-0000-00008A050000}"/>
    <cellStyle name="標準 10 6 2" xfId="1486" xr:uid="{00000000-0005-0000-0000-00008B050000}"/>
    <cellStyle name="標準 10 6 2 2" xfId="1487" xr:uid="{00000000-0005-0000-0000-00008C050000}"/>
    <cellStyle name="標準 10 6 2 3" xfId="1488" xr:uid="{00000000-0005-0000-0000-00008D050000}"/>
    <cellStyle name="標準 10 6 2 3 2" xfId="1386" xr:uid="{00000000-0005-0000-0000-00008E050000}"/>
    <cellStyle name="標準 10 7" xfId="1489" xr:uid="{00000000-0005-0000-0000-00008F050000}"/>
    <cellStyle name="標準 10 8" xfId="1490" xr:uid="{00000000-0005-0000-0000-000090050000}"/>
    <cellStyle name="標準 10 8 2" xfId="1491" xr:uid="{00000000-0005-0000-0000-000091050000}"/>
    <cellStyle name="標準 10 8 2 2" xfId="1492" xr:uid="{00000000-0005-0000-0000-000092050000}"/>
    <cellStyle name="標準 10 8 2 2 2" xfId="1493" xr:uid="{00000000-0005-0000-0000-000093050000}"/>
    <cellStyle name="標準 10 8 2 2 3" xfId="1494" xr:uid="{00000000-0005-0000-0000-000094050000}"/>
    <cellStyle name="標準 10 8 2 2 3 2" xfId="1387" xr:uid="{00000000-0005-0000-0000-000095050000}"/>
    <cellStyle name="標準 10 8 2 2 3 2 2" xfId="1495" xr:uid="{00000000-0005-0000-0000-000096050000}"/>
    <cellStyle name="標準 10 8 2 3" xfId="1496" xr:uid="{00000000-0005-0000-0000-000097050000}"/>
    <cellStyle name="標準 10 8 2 4" xfId="1497" xr:uid="{00000000-0005-0000-0000-000098050000}"/>
    <cellStyle name="標準 10 8 2 4 2" xfId="1498" xr:uid="{00000000-0005-0000-0000-000099050000}"/>
    <cellStyle name="標準 10 8 2 4 2 2" xfId="1499" xr:uid="{00000000-0005-0000-0000-00009A050000}"/>
    <cellStyle name="標準 10 8 3" xfId="1500" xr:uid="{00000000-0005-0000-0000-00009B050000}"/>
    <cellStyle name="標準 10 8 4" xfId="1501" xr:uid="{00000000-0005-0000-0000-00009C050000}"/>
    <cellStyle name="標準 10 8 4 2" xfId="1502" xr:uid="{00000000-0005-0000-0000-00009D050000}"/>
    <cellStyle name="標準 10 8 4 2 2" xfId="1503" xr:uid="{00000000-0005-0000-0000-00009E050000}"/>
    <cellStyle name="標準 10 8 4 2 3" xfId="1504" xr:uid="{00000000-0005-0000-0000-00009F050000}"/>
    <cellStyle name="標準 10 9" xfId="1505" xr:uid="{00000000-0005-0000-0000-0000A0050000}"/>
    <cellStyle name="標準 10 9 2" xfId="1506" xr:uid="{00000000-0005-0000-0000-0000A1050000}"/>
    <cellStyle name="標準 10 9 3" xfId="1507" xr:uid="{00000000-0005-0000-0000-0000A2050000}"/>
    <cellStyle name="標準 10 9 3 2" xfId="1508" xr:uid="{00000000-0005-0000-0000-0000A3050000}"/>
    <cellStyle name="標準 11" xfId="1089" xr:uid="{00000000-0005-0000-0000-0000A4050000}"/>
    <cellStyle name="標準 11 2" xfId="1090" xr:uid="{00000000-0005-0000-0000-0000A5050000}"/>
    <cellStyle name="標準 11 2 2" xfId="1693" xr:uid="{00000000-0005-0000-0000-0000A6050000}"/>
    <cellStyle name="標準 11 3" xfId="1091" xr:uid="{00000000-0005-0000-0000-0000A7050000}"/>
    <cellStyle name="標準 11 4" xfId="1092" xr:uid="{00000000-0005-0000-0000-0000A8050000}"/>
    <cellStyle name="標準 12" xfId="1382" xr:uid="{00000000-0005-0000-0000-0000A9050000}"/>
    <cellStyle name="標準 12 2" xfId="1093" xr:uid="{00000000-0005-0000-0000-0000AA050000}"/>
    <cellStyle name="標準 12 3" xfId="1094" xr:uid="{00000000-0005-0000-0000-0000AB050000}"/>
    <cellStyle name="標準 13" xfId="1095" xr:uid="{00000000-0005-0000-0000-0000AC050000}"/>
    <cellStyle name="標準 13 2" xfId="1096" xr:uid="{00000000-0005-0000-0000-0000AD050000}"/>
    <cellStyle name="標準 14" xfId="1383" xr:uid="{00000000-0005-0000-0000-0000AE050000}"/>
    <cellStyle name="標準 14 2" xfId="1097" xr:uid="{00000000-0005-0000-0000-0000AF050000}"/>
    <cellStyle name="標準 14 3" xfId="1098" xr:uid="{00000000-0005-0000-0000-0000B0050000}"/>
    <cellStyle name="標準 14 4" xfId="1099" xr:uid="{00000000-0005-0000-0000-0000B1050000}"/>
    <cellStyle name="標準 14 5" xfId="1100" xr:uid="{00000000-0005-0000-0000-0000B2050000}"/>
    <cellStyle name="標準 14 6" xfId="1101" xr:uid="{00000000-0005-0000-0000-0000B3050000}"/>
    <cellStyle name="標準 14 7" xfId="1102" xr:uid="{00000000-0005-0000-0000-0000B4050000}"/>
    <cellStyle name="標準 14 8" xfId="1103" xr:uid="{00000000-0005-0000-0000-0000B5050000}"/>
    <cellStyle name="標準 15" xfId="1104" xr:uid="{00000000-0005-0000-0000-0000B6050000}"/>
    <cellStyle name="標準 15 2" xfId="1105" xr:uid="{00000000-0005-0000-0000-0000B7050000}"/>
    <cellStyle name="標準 15 3" xfId="1106" xr:uid="{00000000-0005-0000-0000-0000B8050000}"/>
    <cellStyle name="標準 15 4" xfId="1107" xr:uid="{00000000-0005-0000-0000-0000B9050000}"/>
    <cellStyle name="標準 15 5" xfId="1108" xr:uid="{00000000-0005-0000-0000-0000BA050000}"/>
    <cellStyle name="標準 15 6" xfId="1109" xr:uid="{00000000-0005-0000-0000-0000BB050000}"/>
    <cellStyle name="標準 15 7" xfId="1110" xr:uid="{00000000-0005-0000-0000-0000BC050000}"/>
    <cellStyle name="標準 16" xfId="1384" xr:uid="{00000000-0005-0000-0000-0000BD050000}"/>
    <cellStyle name="標準 16 2" xfId="1111" xr:uid="{00000000-0005-0000-0000-0000BE050000}"/>
    <cellStyle name="標準 16 3" xfId="1112" xr:uid="{00000000-0005-0000-0000-0000BF050000}"/>
    <cellStyle name="標準 16 4" xfId="1113" xr:uid="{00000000-0005-0000-0000-0000C0050000}"/>
    <cellStyle name="標準 16 5" xfId="1114" xr:uid="{00000000-0005-0000-0000-0000C1050000}"/>
    <cellStyle name="標準 16 6" xfId="1115" xr:uid="{00000000-0005-0000-0000-0000C2050000}"/>
    <cellStyle name="標準 17" xfId="1116" xr:uid="{00000000-0005-0000-0000-0000C3050000}"/>
    <cellStyle name="標準 17 2" xfId="1117" xr:uid="{00000000-0005-0000-0000-0000C4050000}"/>
    <cellStyle name="標準 17 3" xfId="1118" xr:uid="{00000000-0005-0000-0000-0000C5050000}"/>
    <cellStyle name="標準 17 4" xfId="1119" xr:uid="{00000000-0005-0000-0000-0000C6050000}"/>
    <cellStyle name="標準 17 5" xfId="1120" xr:uid="{00000000-0005-0000-0000-0000C7050000}"/>
    <cellStyle name="標準 18" xfId="1509" xr:uid="{00000000-0005-0000-0000-0000C8050000}"/>
    <cellStyle name="標準 18 2" xfId="1121" xr:uid="{00000000-0005-0000-0000-0000C9050000}"/>
    <cellStyle name="標準 18 3" xfId="1122" xr:uid="{00000000-0005-0000-0000-0000CA050000}"/>
    <cellStyle name="標準 19" xfId="1510" xr:uid="{00000000-0005-0000-0000-0000CB050000}"/>
    <cellStyle name="標準 19 2" xfId="1123" xr:uid="{00000000-0005-0000-0000-0000CC050000}"/>
    <cellStyle name="標準 19 2 2" xfId="1511" xr:uid="{00000000-0005-0000-0000-0000CD050000}"/>
    <cellStyle name="標準 19 2 2 2" xfId="1512" xr:uid="{00000000-0005-0000-0000-0000CE050000}"/>
    <cellStyle name="標準 19 2 2 2 2" xfId="1513" xr:uid="{00000000-0005-0000-0000-0000CF050000}"/>
    <cellStyle name="標準 19 2 2 2 2 2" xfId="1514" xr:uid="{00000000-0005-0000-0000-0000D0050000}"/>
    <cellStyle name="標準 19 2 2 2 2 2 2" xfId="1515" xr:uid="{00000000-0005-0000-0000-0000D1050000}"/>
    <cellStyle name="標準 19 2 2 2 2 2 2 2" xfId="1516" xr:uid="{00000000-0005-0000-0000-0000D2050000}"/>
    <cellStyle name="標準 19 2 2 2 2 2 2 2 2" xfId="1517" xr:uid="{00000000-0005-0000-0000-0000D3050000}"/>
    <cellStyle name="標準 19 2 2 2 2 2 3" xfId="1518" xr:uid="{00000000-0005-0000-0000-0000D4050000}"/>
    <cellStyle name="標準 19 2 2 2 2 2 4" xfId="1519" xr:uid="{00000000-0005-0000-0000-0000D5050000}"/>
    <cellStyle name="標準 19 2 2 2 2 2 4 2" xfId="1520" xr:uid="{00000000-0005-0000-0000-0000D6050000}"/>
    <cellStyle name="標準 19 2 2 2 2 2 4 3" xfId="1521" xr:uid="{00000000-0005-0000-0000-0000D7050000}"/>
    <cellStyle name="標準 19 2 2 2 3" xfId="1522" xr:uid="{00000000-0005-0000-0000-0000D8050000}"/>
    <cellStyle name="標準 19 2 2 2 3 2" xfId="1523" xr:uid="{00000000-0005-0000-0000-0000D9050000}"/>
    <cellStyle name="標準 19 2 2 2 3 2 2" xfId="1524" xr:uid="{00000000-0005-0000-0000-0000DA050000}"/>
    <cellStyle name="標準 19 2 2 2 3 2 3" xfId="1525" xr:uid="{00000000-0005-0000-0000-0000DB050000}"/>
    <cellStyle name="標準 19 2 2 3" xfId="1526" xr:uid="{00000000-0005-0000-0000-0000DC050000}"/>
    <cellStyle name="標準 19 2 2 3 2" xfId="1527" xr:uid="{00000000-0005-0000-0000-0000DD050000}"/>
    <cellStyle name="標準 19 2 2 3 2 2" xfId="1528" xr:uid="{00000000-0005-0000-0000-0000DE050000}"/>
    <cellStyle name="標準 2" xfId="1" xr:uid="{00000000-0005-0000-0000-0000DF050000}"/>
    <cellStyle name="標準 2 10" xfId="1124" xr:uid="{00000000-0005-0000-0000-0000E0050000}"/>
    <cellStyle name="標準 2 11" xfId="1125" xr:uid="{00000000-0005-0000-0000-0000E1050000}"/>
    <cellStyle name="標準 2 12" xfId="1126" xr:uid="{00000000-0005-0000-0000-0000E2050000}"/>
    <cellStyle name="標準 2 13" xfId="1127" xr:uid="{00000000-0005-0000-0000-0000E3050000}"/>
    <cellStyle name="標準 2 14" xfId="1128" xr:uid="{00000000-0005-0000-0000-0000E4050000}"/>
    <cellStyle name="標準 2 15" xfId="1129" xr:uid="{00000000-0005-0000-0000-0000E5050000}"/>
    <cellStyle name="標準 2 16" xfId="1130" xr:uid="{00000000-0005-0000-0000-0000E6050000}"/>
    <cellStyle name="標準 2 17" xfId="1131" xr:uid="{00000000-0005-0000-0000-0000E7050000}"/>
    <cellStyle name="標準 2 18" xfId="1132" xr:uid="{00000000-0005-0000-0000-0000E8050000}"/>
    <cellStyle name="標準 2 19" xfId="1133" xr:uid="{00000000-0005-0000-0000-0000E9050000}"/>
    <cellStyle name="標準 2 2" xfId="1134" xr:uid="{00000000-0005-0000-0000-0000EA050000}"/>
    <cellStyle name="標準 2 2 10" xfId="1135" xr:uid="{00000000-0005-0000-0000-0000EB050000}"/>
    <cellStyle name="標準 2 2 11" xfId="1136" xr:uid="{00000000-0005-0000-0000-0000EC050000}"/>
    <cellStyle name="標準 2 2 12" xfId="1137" xr:uid="{00000000-0005-0000-0000-0000ED050000}"/>
    <cellStyle name="標準 2 2 13" xfId="1138" xr:uid="{00000000-0005-0000-0000-0000EE050000}"/>
    <cellStyle name="標準 2 2 14" xfId="1139" xr:uid="{00000000-0005-0000-0000-0000EF050000}"/>
    <cellStyle name="標準 2 2 15" xfId="1140" xr:uid="{00000000-0005-0000-0000-0000F0050000}"/>
    <cellStyle name="標準 2 2 16" xfId="1141" xr:uid="{00000000-0005-0000-0000-0000F1050000}"/>
    <cellStyle name="標準 2 2 17" xfId="1142" xr:uid="{00000000-0005-0000-0000-0000F2050000}"/>
    <cellStyle name="標準 2 2 18" xfId="1143" xr:uid="{00000000-0005-0000-0000-0000F3050000}"/>
    <cellStyle name="標準 2 2 19" xfId="1144" xr:uid="{00000000-0005-0000-0000-0000F4050000}"/>
    <cellStyle name="標準 2 2 2" xfId="1145" xr:uid="{00000000-0005-0000-0000-0000F5050000}"/>
    <cellStyle name="標準 2 2 2 2" xfId="1146" xr:uid="{00000000-0005-0000-0000-0000F6050000}"/>
    <cellStyle name="標準 2 2 2 2 2" xfId="1147" xr:uid="{00000000-0005-0000-0000-0000F7050000}"/>
    <cellStyle name="標準 2 2 2 2_23_CRUDマトリックス(機能レベル)" xfId="1148" xr:uid="{00000000-0005-0000-0000-0000F8050000}"/>
    <cellStyle name="標準 2 2 2_23_CRUDマトリックス(機能レベル)" xfId="1149" xr:uid="{00000000-0005-0000-0000-0000F9050000}"/>
    <cellStyle name="標準 2 2 20" xfId="1150" xr:uid="{00000000-0005-0000-0000-0000FA050000}"/>
    <cellStyle name="標準 2 2 21" xfId="1151" xr:uid="{00000000-0005-0000-0000-0000FB050000}"/>
    <cellStyle name="標準 2 2 22" xfId="1152" xr:uid="{00000000-0005-0000-0000-0000FC050000}"/>
    <cellStyle name="標準 2 2 23" xfId="1153" xr:uid="{00000000-0005-0000-0000-0000FD050000}"/>
    <cellStyle name="標準 2 2 24" xfId="1154" xr:uid="{00000000-0005-0000-0000-0000FE050000}"/>
    <cellStyle name="標準 2 2 25" xfId="1155" xr:uid="{00000000-0005-0000-0000-0000FF050000}"/>
    <cellStyle name="標準 2 2 26" xfId="1156" xr:uid="{00000000-0005-0000-0000-000000060000}"/>
    <cellStyle name="標準 2 2 27" xfId="1157" xr:uid="{00000000-0005-0000-0000-000001060000}"/>
    <cellStyle name="標準 2 2 28" xfId="1158" xr:uid="{00000000-0005-0000-0000-000002060000}"/>
    <cellStyle name="標準 2 2 29" xfId="1159" xr:uid="{00000000-0005-0000-0000-000003060000}"/>
    <cellStyle name="標準 2 2 3" xfId="1160" xr:uid="{00000000-0005-0000-0000-000004060000}"/>
    <cellStyle name="標準 2 2 30" xfId="1161" xr:uid="{00000000-0005-0000-0000-000005060000}"/>
    <cellStyle name="標準 2 2 31" xfId="1162" xr:uid="{00000000-0005-0000-0000-000006060000}"/>
    <cellStyle name="標準 2 2 4" xfId="1163" xr:uid="{00000000-0005-0000-0000-000007060000}"/>
    <cellStyle name="標準 2 2 5" xfId="1164" xr:uid="{00000000-0005-0000-0000-000008060000}"/>
    <cellStyle name="標準 2 2 6" xfId="1165" xr:uid="{00000000-0005-0000-0000-000009060000}"/>
    <cellStyle name="標準 2 2 7" xfId="1166" xr:uid="{00000000-0005-0000-0000-00000A060000}"/>
    <cellStyle name="標準 2 2 8" xfId="1167" xr:uid="{00000000-0005-0000-0000-00000B060000}"/>
    <cellStyle name="標準 2 2 9" xfId="1168" xr:uid="{00000000-0005-0000-0000-00000C060000}"/>
    <cellStyle name="標準 2 2_23_CRUDマトリックス(機能レベル)" xfId="1169" xr:uid="{00000000-0005-0000-0000-00000D060000}"/>
    <cellStyle name="標準 2 20" xfId="1170" xr:uid="{00000000-0005-0000-0000-00000E060000}"/>
    <cellStyle name="標準 2 21" xfId="1171" xr:uid="{00000000-0005-0000-0000-00000F060000}"/>
    <cellStyle name="標準 2 22" xfId="1172" xr:uid="{00000000-0005-0000-0000-000010060000}"/>
    <cellStyle name="標準 2 23" xfId="1173" xr:uid="{00000000-0005-0000-0000-000011060000}"/>
    <cellStyle name="標準 2 24" xfId="1174" xr:uid="{00000000-0005-0000-0000-000012060000}"/>
    <cellStyle name="標準 2 25" xfId="1175" xr:uid="{00000000-0005-0000-0000-000013060000}"/>
    <cellStyle name="標準 2 26" xfId="1565" xr:uid="{00000000-0005-0000-0000-000014060000}"/>
    <cellStyle name="標準 2 26 2" xfId="1566" xr:uid="{00000000-0005-0000-0000-000015060000}"/>
    <cellStyle name="標準 2 3" xfId="1176" xr:uid="{00000000-0005-0000-0000-000016060000}"/>
    <cellStyle name="標準 2 3 10" xfId="1177" xr:uid="{00000000-0005-0000-0000-000017060000}"/>
    <cellStyle name="標準 2 3 11" xfId="1178" xr:uid="{00000000-0005-0000-0000-000018060000}"/>
    <cellStyle name="標準 2 3 12" xfId="1179" xr:uid="{00000000-0005-0000-0000-000019060000}"/>
    <cellStyle name="標準 2 3 13" xfId="1180" xr:uid="{00000000-0005-0000-0000-00001A060000}"/>
    <cellStyle name="標準 2 3 14" xfId="1181" xr:uid="{00000000-0005-0000-0000-00001B060000}"/>
    <cellStyle name="標準 2 3 15" xfId="1182" xr:uid="{00000000-0005-0000-0000-00001C060000}"/>
    <cellStyle name="標準 2 3 16" xfId="1183" xr:uid="{00000000-0005-0000-0000-00001D060000}"/>
    <cellStyle name="標準 2 3 17" xfId="1184" xr:uid="{00000000-0005-0000-0000-00001E060000}"/>
    <cellStyle name="標準 2 3 18" xfId="1185" xr:uid="{00000000-0005-0000-0000-00001F060000}"/>
    <cellStyle name="標準 2 3 19" xfId="1186" xr:uid="{00000000-0005-0000-0000-000020060000}"/>
    <cellStyle name="標準 2 3 2" xfId="1187" xr:uid="{00000000-0005-0000-0000-000021060000}"/>
    <cellStyle name="標準 2 3 2 2" xfId="1188" xr:uid="{00000000-0005-0000-0000-000022060000}"/>
    <cellStyle name="標準 2 3 2 2 2" xfId="1189" xr:uid="{00000000-0005-0000-0000-000023060000}"/>
    <cellStyle name="標準 2 3 2 2_23_CRUDマトリックス(機能レベル)" xfId="1190" xr:uid="{00000000-0005-0000-0000-000024060000}"/>
    <cellStyle name="標準 2 3 2 3" xfId="1694" xr:uid="{00000000-0005-0000-0000-000025060000}"/>
    <cellStyle name="標準 2 3 2_23_CRUDマトリックス(機能レベル)" xfId="1191" xr:uid="{00000000-0005-0000-0000-000026060000}"/>
    <cellStyle name="標準 2 3 20" xfId="1192" xr:uid="{00000000-0005-0000-0000-000027060000}"/>
    <cellStyle name="標準 2 3 21" xfId="1193" xr:uid="{00000000-0005-0000-0000-000028060000}"/>
    <cellStyle name="標準 2 3 22" xfId="1194" xr:uid="{00000000-0005-0000-0000-000029060000}"/>
    <cellStyle name="標準 2 3 23" xfId="1195" xr:uid="{00000000-0005-0000-0000-00002A060000}"/>
    <cellStyle name="標準 2 3 24" xfId="1196" xr:uid="{00000000-0005-0000-0000-00002B060000}"/>
    <cellStyle name="標準 2 3 25" xfId="1197" xr:uid="{00000000-0005-0000-0000-00002C060000}"/>
    <cellStyle name="標準 2 3 26" xfId="1198" xr:uid="{00000000-0005-0000-0000-00002D060000}"/>
    <cellStyle name="標準 2 3 27" xfId="1199" xr:uid="{00000000-0005-0000-0000-00002E060000}"/>
    <cellStyle name="標準 2 3 28" xfId="1200" xr:uid="{00000000-0005-0000-0000-00002F060000}"/>
    <cellStyle name="標準 2 3 29" xfId="1201" xr:uid="{00000000-0005-0000-0000-000030060000}"/>
    <cellStyle name="標準 2 3 3" xfId="1202" xr:uid="{00000000-0005-0000-0000-000031060000}"/>
    <cellStyle name="標準 2 3 4" xfId="1203" xr:uid="{00000000-0005-0000-0000-000032060000}"/>
    <cellStyle name="標準 2 3 4 2" xfId="1695" xr:uid="{00000000-0005-0000-0000-000033060000}"/>
    <cellStyle name="標準 2 3 5" xfId="1204" xr:uid="{00000000-0005-0000-0000-000034060000}"/>
    <cellStyle name="標準 2 3 6" xfId="1205" xr:uid="{00000000-0005-0000-0000-000035060000}"/>
    <cellStyle name="標準 2 3 7" xfId="1206" xr:uid="{00000000-0005-0000-0000-000036060000}"/>
    <cellStyle name="標準 2 3 8" xfId="1207" xr:uid="{00000000-0005-0000-0000-000037060000}"/>
    <cellStyle name="標準 2 3 9" xfId="1208" xr:uid="{00000000-0005-0000-0000-000038060000}"/>
    <cellStyle name="標準 2 3_23_CRUDマトリックス(機能レベル)" xfId="1209" xr:uid="{00000000-0005-0000-0000-000039060000}"/>
    <cellStyle name="標準 2 4" xfId="1210" xr:uid="{00000000-0005-0000-0000-00003A060000}"/>
    <cellStyle name="標準 2 4 10" xfId="1211" xr:uid="{00000000-0005-0000-0000-00003B060000}"/>
    <cellStyle name="標準 2 4 11" xfId="1212" xr:uid="{00000000-0005-0000-0000-00003C060000}"/>
    <cellStyle name="標準 2 4 12" xfId="1213" xr:uid="{00000000-0005-0000-0000-00003D060000}"/>
    <cellStyle name="標準 2 4 13" xfId="1214" xr:uid="{00000000-0005-0000-0000-00003E060000}"/>
    <cellStyle name="標準 2 4 14" xfId="1215" xr:uid="{00000000-0005-0000-0000-00003F060000}"/>
    <cellStyle name="標準 2 4 15" xfId="1216" xr:uid="{00000000-0005-0000-0000-000040060000}"/>
    <cellStyle name="標準 2 4 16" xfId="1217" xr:uid="{00000000-0005-0000-0000-000041060000}"/>
    <cellStyle name="標準 2 4 17" xfId="1218" xr:uid="{00000000-0005-0000-0000-000042060000}"/>
    <cellStyle name="標準 2 4 18" xfId="1219" xr:uid="{00000000-0005-0000-0000-000043060000}"/>
    <cellStyle name="標準 2 4 19" xfId="1220" xr:uid="{00000000-0005-0000-0000-000044060000}"/>
    <cellStyle name="標準 2 4 2" xfId="1221" xr:uid="{00000000-0005-0000-0000-000045060000}"/>
    <cellStyle name="標準 2 4 2 2" xfId="1696" xr:uid="{00000000-0005-0000-0000-000046060000}"/>
    <cellStyle name="標準 2 4 20" xfId="1222" xr:uid="{00000000-0005-0000-0000-000047060000}"/>
    <cellStyle name="標準 2 4 21" xfId="1223" xr:uid="{00000000-0005-0000-0000-000048060000}"/>
    <cellStyle name="標準 2 4 22" xfId="1224" xr:uid="{00000000-0005-0000-0000-000049060000}"/>
    <cellStyle name="標準 2 4 23" xfId="1225" xr:uid="{00000000-0005-0000-0000-00004A060000}"/>
    <cellStyle name="標準 2 4 24" xfId="1226" xr:uid="{00000000-0005-0000-0000-00004B060000}"/>
    <cellStyle name="標準 2 4 3" xfId="1227" xr:uid="{00000000-0005-0000-0000-00004C060000}"/>
    <cellStyle name="標準 2 4 4" xfId="1228" xr:uid="{00000000-0005-0000-0000-00004D060000}"/>
    <cellStyle name="標準 2 4 5" xfId="1229" xr:uid="{00000000-0005-0000-0000-00004E060000}"/>
    <cellStyle name="標準 2 4 6" xfId="1230" xr:uid="{00000000-0005-0000-0000-00004F060000}"/>
    <cellStyle name="標準 2 4 7" xfId="1231" xr:uid="{00000000-0005-0000-0000-000050060000}"/>
    <cellStyle name="標準 2 4 8" xfId="1232" xr:uid="{00000000-0005-0000-0000-000051060000}"/>
    <cellStyle name="標準 2 4 9" xfId="1233" xr:uid="{00000000-0005-0000-0000-000052060000}"/>
    <cellStyle name="標準 2 4_23_CRUDマトリックス(機能レベル)" xfId="1234" xr:uid="{00000000-0005-0000-0000-000053060000}"/>
    <cellStyle name="標準 2 5" xfId="1235" xr:uid="{00000000-0005-0000-0000-000054060000}"/>
    <cellStyle name="標準 2 5 10" xfId="1236" xr:uid="{00000000-0005-0000-0000-000055060000}"/>
    <cellStyle name="標準 2 5 11" xfId="1237" xr:uid="{00000000-0005-0000-0000-000056060000}"/>
    <cellStyle name="標準 2 5 12" xfId="1238" xr:uid="{00000000-0005-0000-0000-000057060000}"/>
    <cellStyle name="標準 2 5 13" xfId="1239" xr:uid="{00000000-0005-0000-0000-000058060000}"/>
    <cellStyle name="標準 2 5 14" xfId="1240" xr:uid="{00000000-0005-0000-0000-000059060000}"/>
    <cellStyle name="標準 2 5 15" xfId="1241" xr:uid="{00000000-0005-0000-0000-00005A060000}"/>
    <cellStyle name="標準 2 5 16" xfId="1242" xr:uid="{00000000-0005-0000-0000-00005B060000}"/>
    <cellStyle name="標準 2 5 17" xfId="1243" xr:uid="{00000000-0005-0000-0000-00005C060000}"/>
    <cellStyle name="標準 2 5 18" xfId="1244" xr:uid="{00000000-0005-0000-0000-00005D060000}"/>
    <cellStyle name="標準 2 5 19" xfId="1245" xr:uid="{00000000-0005-0000-0000-00005E060000}"/>
    <cellStyle name="標準 2 5 2" xfId="1246" xr:uid="{00000000-0005-0000-0000-00005F060000}"/>
    <cellStyle name="標準 2 5 2 2" xfId="1549" xr:uid="{00000000-0005-0000-0000-000060060000}"/>
    <cellStyle name="標準 2 5 20" xfId="1247" xr:uid="{00000000-0005-0000-0000-000061060000}"/>
    <cellStyle name="標準 2 5 21" xfId="1248" xr:uid="{00000000-0005-0000-0000-000062060000}"/>
    <cellStyle name="標準 2 5 22" xfId="1249" xr:uid="{00000000-0005-0000-0000-000063060000}"/>
    <cellStyle name="標準 2 5 23" xfId="1250" xr:uid="{00000000-0005-0000-0000-000064060000}"/>
    <cellStyle name="標準 2 5 3" xfId="1251" xr:uid="{00000000-0005-0000-0000-000065060000}"/>
    <cellStyle name="標準 2 5 3 2" xfId="1529" xr:uid="{00000000-0005-0000-0000-000066060000}"/>
    <cellStyle name="標準 2 5 4" xfId="1252" xr:uid="{00000000-0005-0000-0000-000067060000}"/>
    <cellStyle name="標準 2 5 5" xfId="1253" xr:uid="{00000000-0005-0000-0000-000068060000}"/>
    <cellStyle name="標準 2 5 6" xfId="1254" xr:uid="{00000000-0005-0000-0000-000069060000}"/>
    <cellStyle name="標準 2 5 7" xfId="1255" xr:uid="{00000000-0005-0000-0000-00006A060000}"/>
    <cellStyle name="標準 2 5 8" xfId="1256" xr:uid="{00000000-0005-0000-0000-00006B060000}"/>
    <cellStyle name="標準 2 5 9" xfId="1257" xr:uid="{00000000-0005-0000-0000-00006C060000}"/>
    <cellStyle name="標準 2 5_23_CRUDマトリックス(機能レベル)" xfId="1258" xr:uid="{00000000-0005-0000-0000-00006D060000}"/>
    <cellStyle name="標準 2 6" xfId="1259" xr:uid="{00000000-0005-0000-0000-00006E060000}"/>
    <cellStyle name="標準 2 6 10" xfId="1260" xr:uid="{00000000-0005-0000-0000-00006F060000}"/>
    <cellStyle name="標準 2 6 11" xfId="1261" xr:uid="{00000000-0005-0000-0000-000070060000}"/>
    <cellStyle name="標準 2 6 12" xfId="1262" xr:uid="{00000000-0005-0000-0000-000071060000}"/>
    <cellStyle name="標準 2 6 13" xfId="1263" xr:uid="{00000000-0005-0000-0000-000072060000}"/>
    <cellStyle name="標準 2 6 14" xfId="1264" xr:uid="{00000000-0005-0000-0000-000073060000}"/>
    <cellStyle name="標準 2 6 15" xfId="1265" xr:uid="{00000000-0005-0000-0000-000074060000}"/>
    <cellStyle name="標準 2 6 16" xfId="1266" xr:uid="{00000000-0005-0000-0000-000075060000}"/>
    <cellStyle name="標準 2 6 17" xfId="1267" xr:uid="{00000000-0005-0000-0000-000076060000}"/>
    <cellStyle name="標準 2 6 18" xfId="1268" xr:uid="{00000000-0005-0000-0000-000077060000}"/>
    <cellStyle name="標準 2 6 19" xfId="1269" xr:uid="{00000000-0005-0000-0000-000078060000}"/>
    <cellStyle name="標準 2 6 2" xfId="1270" xr:uid="{00000000-0005-0000-0000-000079060000}"/>
    <cellStyle name="標準 2 6 20" xfId="1271" xr:uid="{00000000-0005-0000-0000-00007A060000}"/>
    <cellStyle name="標準 2 6 21" xfId="1272" xr:uid="{00000000-0005-0000-0000-00007B060000}"/>
    <cellStyle name="標準 2 6 22" xfId="1273" xr:uid="{00000000-0005-0000-0000-00007C060000}"/>
    <cellStyle name="標準 2 6 3" xfId="1274" xr:uid="{00000000-0005-0000-0000-00007D060000}"/>
    <cellStyle name="標準 2 6 4" xfId="1275" xr:uid="{00000000-0005-0000-0000-00007E060000}"/>
    <cellStyle name="標準 2 6 5" xfId="1276" xr:uid="{00000000-0005-0000-0000-00007F060000}"/>
    <cellStyle name="標準 2 6 6" xfId="1277" xr:uid="{00000000-0005-0000-0000-000080060000}"/>
    <cellStyle name="標準 2 6 7" xfId="1278" xr:uid="{00000000-0005-0000-0000-000081060000}"/>
    <cellStyle name="標準 2 6 8" xfId="1279" xr:uid="{00000000-0005-0000-0000-000082060000}"/>
    <cellStyle name="標準 2 6 9" xfId="1280" xr:uid="{00000000-0005-0000-0000-000083060000}"/>
    <cellStyle name="標準 2 6_23_CRUDマトリックス(機能レベル)" xfId="1281" xr:uid="{00000000-0005-0000-0000-000084060000}"/>
    <cellStyle name="標準 2 7" xfId="1282" xr:uid="{00000000-0005-0000-0000-000085060000}"/>
    <cellStyle name="標準 2 7 2" xfId="1530" xr:uid="{00000000-0005-0000-0000-000086060000}"/>
    <cellStyle name="標準 2 7 2 2" xfId="1531" xr:uid="{00000000-0005-0000-0000-000087060000}"/>
    <cellStyle name="標準 2 7 2 3" xfId="1532" xr:uid="{00000000-0005-0000-0000-000088060000}"/>
    <cellStyle name="標準 2 7 2 3 2" xfId="1388" xr:uid="{00000000-0005-0000-0000-000089060000}"/>
    <cellStyle name="標準 2 8" xfId="1283" xr:uid="{00000000-0005-0000-0000-00008A060000}"/>
    <cellStyle name="標準 2 9" xfId="1284" xr:uid="{00000000-0005-0000-0000-00008B060000}"/>
    <cellStyle name="標準 2 9 2" xfId="1533" xr:uid="{00000000-0005-0000-0000-00008C060000}"/>
    <cellStyle name="標準 2 9 2 2" xfId="1534" xr:uid="{00000000-0005-0000-0000-00008D060000}"/>
    <cellStyle name="標準 2 9 2 2 2" xfId="1535" xr:uid="{00000000-0005-0000-0000-00008E060000}"/>
    <cellStyle name="標準 2 9 2 2 3" xfId="1536" xr:uid="{00000000-0005-0000-0000-00008F060000}"/>
    <cellStyle name="標準 2 9 2 2 3 2" xfId="1385" xr:uid="{00000000-0005-0000-0000-000090060000}"/>
    <cellStyle name="標準 2 9 2 2 3 2 2" xfId="1537" xr:uid="{00000000-0005-0000-0000-000091060000}"/>
    <cellStyle name="標準 2 9 2 3" xfId="1538" xr:uid="{00000000-0005-0000-0000-000092060000}"/>
    <cellStyle name="標準 2 9 2 4" xfId="1539" xr:uid="{00000000-0005-0000-0000-000093060000}"/>
    <cellStyle name="標準 2 9 2 4 2" xfId="1540" xr:uid="{00000000-0005-0000-0000-000094060000}"/>
    <cellStyle name="標準 2 9 2 4 2 2" xfId="1541" xr:uid="{00000000-0005-0000-0000-000095060000}"/>
    <cellStyle name="標準 2 9 2 4 2 2 2" xfId="1542" xr:uid="{00000000-0005-0000-0000-000096060000}"/>
    <cellStyle name="標準 20" xfId="1543" xr:uid="{00000000-0005-0000-0000-000097060000}"/>
    <cellStyle name="標準 20 2" xfId="1285" xr:uid="{00000000-0005-0000-0000-000098060000}"/>
    <cellStyle name="標準 20 2 2" xfId="1544" xr:uid="{00000000-0005-0000-0000-000099060000}"/>
    <cellStyle name="標準 20 3" xfId="1286" xr:uid="{00000000-0005-0000-0000-00009A060000}"/>
    <cellStyle name="標準 20 4" xfId="1287" xr:uid="{00000000-0005-0000-0000-00009B060000}"/>
    <cellStyle name="標準 21" xfId="1545" xr:uid="{00000000-0005-0000-0000-00009C060000}"/>
    <cellStyle name="標準 21 2" xfId="1288" xr:uid="{00000000-0005-0000-0000-00009D060000}"/>
    <cellStyle name="標準 21 3" xfId="1289" xr:uid="{00000000-0005-0000-0000-00009E060000}"/>
    <cellStyle name="標準 22" xfId="1546" xr:uid="{00000000-0005-0000-0000-00009F060000}"/>
    <cellStyle name="標準 22 2" xfId="1290" xr:uid="{00000000-0005-0000-0000-0000A0060000}"/>
    <cellStyle name="標準 22 2 2" xfId="1547" xr:uid="{00000000-0005-0000-0000-0000A1060000}"/>
    <cellStyle name="標準 23 2" xfId="1291" xr:uid="{00000000-0005-0000-0000-0000A2060000}"/>
    <cellStyle name="標準 23 3" xfId="1292" xr:uid="{00000000-0005-0000-0000-0000A3060000}"/>
    <cellStyle name="標準 23 4" xfId="1293" xr:uid="{00000000-0005-0000-0000-0000A4060000}"/>
    <cellStyle name="標準 24 2" xfId="1294" xr:uid="{00000000-0005-0000-0000-0000A5060000}"/>
    <cellStyle name="標準 24 3" xfId="1295" xr:uid="{00000000-0005-0000-0000-0000A6060000}"/>
    <cellStyle name="標準 25 2" xfId="1296" xr:uid="{00000000-0005-0000-0000-0000A7060000}"/>
    <cellStyle name="標準 3" xfId="1297" xr:uid="{00000000-0005-0000-0000-0000A8060000}"/>
    <cellStyle name="標準 3 10" xfId="1298" xr:uid="{00000000-0005-0000-0000-0000A9060000}"/>
    <cellStyle name="標準 3 11" xfId="1299" xr:uid="{00000000-0005-0000-0000-0000AA060000}"/>
    <cellStyle name="標準 3 12" xfId="1300" xr:uid="{00000000-0005-0000-0000-0000AB060000}"/>
    <cellStyle name="標準 3 13" xfId="1301" xr:uid="{00000000-0005-0000-0000-0000AC060000}"/>
    <cellStyle name="標準 3 14" xfId="1302" xr:uid="{00000000-0005-0000-0000-0000AD060000}"/>
    <cellStyle name="標準 3 15" xfId="1303" xr:uid="{00000000-0005-0000-0000-0000AE060000}"/>
    <cellStyle name="標準 3 16" xfId="1304" xr:uid="{00000000-0005-0000-0000-0000AF060000}"/>
    <cellStyle name="標準 3 17" xfId="1305" xr:uid="{00000000-0005-0000-0000-0000B0060000}"/>
    <cellStyle name="標準 3 18" xfId="1306" xr:uid="{00000000-0005-0000-0000-0000B1060000}"/>
    <cellStyle name="標準 3 19" xfId="1307" xr:uid="{00000000-0005-0000-0000-0000B2060000}"/>
    <cellStyle name="標準 3 2" xfId="1308" xr:uid="{00000000-0005-0000-0000-0000B3060000}"/>
    <cellStyle name="標準 3 2 2" xfId="1309" xr:uid="{00000000-0005-0000-0000-0000B4060000}"/>
    <cellStyle name="標準 3 2 2 2" xfId="1697" xr:uid="{00000000-0005-0000-0000-0000B5060000}"/>
    <cellStyle name="標準 3 2 2 2 2" xfId="1698" xr:uid="{00000000-0005-0000-0000-0000B6060000}"/>
    <cellStyle name="標準 3 2 2 2 2 2" xfId="1699" xr:uid="{00000000-0005-0000-0000-0000B7060000}"/>
    <cellStyle name="標準 3 2 2 2 3" xfId="1700" xr:uid="{00000000-0005-0000-0000-0000B8060000}"/>
    <cellStyle name="標準 3 2 2 3" xfId="1701" xr:uid="{00000000-0005-0000-0000-0000B9060000}"/>
    <cellStyle name="標準 3 2 2 4" xfId="1702" xr:uid="{00000000-0005-0000-0000-0000BA060000}"/>
    <cellStyle name="標準 3 2 2 5" xfId="1703" xr:uid="{00000000-0005-0000-0000-0000BB060000}"/>
    <cellStyle name="標準 3 2 3" xfId="1567" xr:uid="{00000000-0005-0000-0000-0000BC060000}"/>
    <cellStyle name="標準 3 2 3 2" xfId="1704" xr:uid="{00000000-0005-0000-0000-0000BD060000}"/>
    <cellStyle name="標準 3 2 3 2 2" xfId="1568" xr:uid="{00000000-0005-0000-0000-0000BE060000}"/>
    <cellStyle name="標準 3 2 3 2 2 2" xfId="1569" xr:uid="{00000000-0005-0000-0000-0000BF060000}"/>
    <cellStyle name="標準 3 2 3 3" xfId="1705" xr:uid="{00000000-0005-0000-0000-0000C0060000}"/>
    <cellStyle name="標準 3 2 3 3 2" xfId="1706" xr:uid="{00000000-0005-0000-0000-0000C1060000}"/>
    <cellStyle name="標準 3 2 3 4" xfId="1707" xr:uid="{00000000-0005-0000-0000-0000C2060000}"/>
    <cellStyle name="標準 3 2 4" xfId="1708" xr:uid="{00000000-0005-0000-0000-0000C3060000}"/>
    <cellStyle name="標準 3 2 5" xfId="1709" xr:uid="{00000000-0005-0000-0000-0000C4060000}"/>
    <cellStyle name="標準 3 2 5 2" xfId="1710" xr:uid="{00000000-0005-0000-0000-0000C5060000}"/>
    <cellStyle name="標準 3 20" xfId="1310" xr:uid="{00000000-0005-0000-0000-0000C6060000}"/>
    <cellStyle name="標準 3 21" xfId="1311" xr:uid="{00000000-0005-0000-0000-0000C7060000}"/>
    <cellStyle name="標準 3 22" xfId="1312" xr:uid="{00000000-0005-0000-0000-0000C8060000}"/>
    <cellStyle name="標準 3 23" xfId="1313" xr:uid="{00000000-0005-0000-0000-0000C9060000}"/>
    <cellStyle name="標準 3 24" xfId="1314" xr:uid="{00000000-0005-0000-0000-0000CA060000}"/>
    <cellStyle name="標準 3 25" xfId="1315" xr:uid="{00000000-0005-0000-0000-0000CB060000}"/>
    <cellStyle name="標準 3 26" xfId="1316" xr:uid="{00000000-0005-0000-0000-0000CC060000}"/>
    <cellStyle name="標準 3 27" xfId="1317" xr:uid="{00000000-0005-0000-0000-0000CD060000}"/>
    <cellStyle name="標準 3 28" xfId="1318" xr:uid="{00000000-0005-0000-0000-0000CE060000}"/>
    <cellStyle name="標準 3 29" xfId="1319" xr:uid="{00000000-0005-0000-0000-0000CF060000}"/>
    <cellStyle name="標準 3 3" xfId="1320" xr:uid="{00000000-0005-0000-0000-0000D0060000}"/>
    <cellStyle name="標準 3 3 2" xfId="1570" xr:uid="{00000000-0005-0000-0000-0000D1060000}"/>
    <cellStyle name="標準 3 3 2 2" xfId="1711" xr:uid="{00000000-0005-0000-0000-0000D2060000}"/>
    <cellStyle name="標準 3 3 3" xfId="1712" xr:uid="{00000000-0005-0000-0000-0000D3060000}"/>
    <cellStyle name="標準 3 3 3 2" xfId="1713" xr:uid="{00000000-0005-0000-0000-0000D4060000}"/>
    <cellStyle name="標準 3 3 4" xfId="1714" xr:uid="{00000000-0005-0000-0000-0000D5060000}"/>
    <cellStyle name="標準 3 4" xfId="1321" xr:uid="{00000000-0005-0000-0000-0000D6060000}"/>
    <cellStyle name="標準 3 4 2" xfId="1715" xr:uid="{00000000-0005-0000-0000-0000D7060000}"/>
    <cellStyle name="標準 3 5" xfId="1322" xr:uid="{00000000-0005-0000-0000-0000D8060000}"/>
    <cellStyle name="標準 3 5 2" xfId="1716" xr:uid="{00000000-0005-0000-0000-0000D9060000}"/>
    <cellStyle name="標準 3 6" xfId="1323" xr:uid="{00000000-0005-0000-0000-0000DA060000}"/>
    <cellStyle name="標準 3 6 2" xfId="1717" xr:uid="{00000000-0005-0000-0000-0000DB060000}"/>
    <cellStyle name="標準 3 7" xfId="1324" xr:uid="{00000000-0005-0000-0000-0000DC060000}"/>
    <cellStyle name="標準 3 8" xfId="1325" xr:uid="{00000000-0005-0000-0000-0000DD060000}"/>
    <cellStyle name="標準 3 9" xfId="1326" xr:uid="{00000000-0005-0000-0000-0000DE060000}"/>
    <cellStyle name="標準 4" xfId="1327" xr:uid="{00000000-0005-0000-0000-0000DF060000}"/>
    <cellStyle name="標準 4 2" xfId="1328" xr:uid="{00000000-0005-0000-0000-0000E0060000}"/>
    <cellStyle name="標準 4 2 2" xfId="1329" xr:uid="{00000000-0005-0000-0000-0000E1060000}"/>
    <cellStyle name="標準 4 2 2 2" xfId="1573" xr:uid="{00000000-0005-0000-0000-0000E2060000}"/>
    <cellStyle name="標準 4 2 3" xfId="1718" xr:uid="{00000000-0005-0000-0000-0000E3060000}"/>
    <cellStyle name="標準 4 2 3 2" xfId="1719" xr:uid="{00000000-0005-0000-0000-0000E4060000}"/>
    <cellStyle name="標準 4 2 4" xfId="1720" xr:uid="{00000000-0005-0000-0000-0000E5060000}"/>
    <cellStyle name="標準 4 3" xfId="1330" xr:uid="{00000000-0005-0000-0000-0000E6060000}"/>
    <cellStyle name="標準 4 3 2" xfId="1721" xr:uid="{00000000-0005-0000-0000-0000E7060000}"/>
    <cellStyle name="標準 4 3 2 2" xfId="1722" xr:uid="{00000000-0005-0000-0000-0000E8060000}"/>
    <cellStyle name="標準 4 3 3" xfId="1723" xr:uid="{00000000-0005-0000-0000-0000E9060000}"/>
    <cellStyle name="標準 4 3 3 2" xfId="1724" xr:uid="{00000000-0005-0000-0000-0000EA060000}"/>
    <cellStyle name="標準 4 3 4" xfId="1725" xr:uid="{00000000-0005-0000-0000-0000EB060000}"/>
    <cellStyle name="標準 4 3 5" xfId="1726" xr:uid="{00000000-0005-0000-0000-0000EC060000}"/>
    <cellStyle name="標準 4 3 5 2" xfId="1727" xr:uid="{00000000-0005-0000-0000-0000ED060000}"/>
    <cellStyle name="標準 4 4" xfId="1331" xr:uid="{00000000-0005-0000-0000-0000EE060000}"/>
    <cellStyle name="標準 4 4 2" xfId="1728" xr:uid="{00000000-0005-0000-0000-0000EF060000}"/>
    <cellStyle name="標準 4 5" xfId="1332" xr:uid="{00000000-0005-0000-0000-0000F0060000}"/>
    <cellStyle name="標準 4 5 2" xfId="1729" xr:uid="{00000000-0005-0000-0000-0000F1060000}"/>
    <cellStyle name="標準 5" xfId="1333" xr:uid="{00000000-0005-0000-0000-0000F2060000}"/>
    <cellStyle name="標準 5 2" xfId="1334" xr:uid="{00000000-0005-0000-0000-0000F3060000}"/>
    <cellStyle name="標準 5 2 2" xfId="1574" xr:uid="{00000000-0005-0000-0000-0000F4060000}"/>
    <cellStyle name="標準 5 2 2 2" xfId="1730" xr:uid="{00000000-0005-0000-0000-0000F5060000}"/>
    <cellStyle name="標準 5 2 3" xfId="1731" xr:uid="{00000000-0005-0000-0000-0000F6060000}"/>
    <cellStyle name="標準 5 3" xfId="1575" xr:uid="{00000000-0005-0000-0000-0000F7060000}"/>
    <cellStyle name="標準 5 3 2" xfId="1732" xr:uid="{00000000-0005-0000-0000-0000F8060000}"/>
    <cellStyle name="標準 5 4" xfId="1733" xr:uid="{00000000-0005-0000-0000-0000F9060000}"/>
    <cellStyle name="標準 6" xfId="1335" xr:uid="{00000000-0005-0000-0000-0000FA060000}"/>
    <cellStyle name="標準 6 2" xfId="1336" xr:uid="{00000000-0005-0000-0000-0000FB060000}"/>
    <cellStyle name="標準 6 2 2" xfId="1337" xr:uid="{00000000-0005-0000-0000-0000FC060000}"/>
    <cellStyle name="標準 6 2 2 2" xfId="1338" xr:uid="{00000000-0005-0000-0000-0000FD060000}"/>
    <cellStyle name="標準 6 2 3" xfId="1734" xr:uid="{00000000-0005-0000-0000-0000FE060000}"/>
    <cellStyle name="標準 6 3" xfId="1339" xr:uid="{00000000-0005-0000-0000-0000FF060000}"/>
    <cellStyle name="標準 6 3 2" xfId="1735" xr:uid="{00000000-0005-0000-0000-000000070000}"/>
    <cellStyle name="標準 6 3 3" xfId="1736" xr:uid="{00000000-0005-0000-0000-000001070000}"/>
    <cellStyle name="標準 6 3 3 2" xfId="1737" xr:uid="{00000000-0005-0000-0000-000002070000}"/>
    <cellStyle name="標準 7" xfId="1340" xr:uid="{00000000-0005-0000-0000-000003070000}"/>
    <cellStyle name="標準 7 2" xfId="1341" xr:uid="{00000000-0005-0000-0000-000004070000}"/>
    <cellStyle name="標準 7 3" xfId="1342" xr:uid="{00000000-0005-0000-0000-000005070000}"/>
    <cellStyle name="標準 8" xfId="1343" xr:uid="{00000000-0005-0000-0000-000006070000}"/>
    <cellStyle name="標準 8 2" xfId="1344" xr:uid="{00000000-0005-0000-0000-000007070000}"/>
    <cellStyle name="標準 8 3" xfId="1345" xr:uid="{00000000-0005-0000-0000-000008070000}"/>
    <cellStyle name="標準 8 4" xfId="1346" xr:uid="{00000000-0005-0000-0000-000009070000}"/>
    <cellStyle name="標準 8 5" xfId="1347" xr:uid="{00000000-0005-0000-0000-00000A070000}"/>
    <cellStyle name="標準 8 6" xfId="1348" xr:uid="{00000000-0005-0000-0000-00000B070000}"/>
    <cellStyle name="標準 8 7" xfId="1349" xr:uid="{00000000-0005-0000-0000-00000C070000}"/>
    <cellStyle name="標準 9" xfId="1350" xr:uid="{00000000-0005-0000-0000-00000D070000}"/>
    <cellStyle name="標準 9 2" xfId="1351" xr:uid="{00000000-0005-0000-0000-00000E070000}"/>
    <cellStyle name="標準 9 3" xfId="1352" xr:uid="{00000000-0005-0000-0000-00000F070000}"/>
    <cellStyle name="標準 9 4" xfId="1353" xr:uid="{00000000-0005-0000-0000-000010070000}"/>
    <cellStyle name="標準 9 5" xfId="1354" xr:uid="{00000000-0005-0000-0000-000011070000}"/>
    <cellStyle name="標準 9 6" xfId="1355" xr:uid="{00000000-0005-0000-0000-000012070000}"/>
    <cellStyle name="未定義" xfId="1571" xr:uid="{00000000-0005-0000-0000-000013070000}"/>
    <cellStyle name="良い 10" xfId="1356" xr:uid="{00000000-0005-0000-0000-000014070000}"/>
    <cellStyle name="良い 11" xfId="1357" xr:uid="{00000000-0005-0000-0000-000015070000}"/>
    <cellStyle name="良い 12" xfId="1358" xr:uid="{00000000-0005-0000-0000-000016070000}"/>
    <cellStyle name="良い 13" xfId="1359" xr:uid="{00000000-0005-0000-0000-000017070000}"/>
    <cellStyle name="良い 14" xfId="1360" xr:uid="{00000000-0005-0000-0000-000018070000}"/>
    <cellStyle name="良い 15" xfId="1361" xr:uid="{00000000-0005-0000-0000-000019070000}"/>
    <cellStyle name="良い 16" xfId="1362" xr:uid="{00000000-0005-0000-0000-00001A070000}"/>
    <cellStyle name="良い 17" xfId="1363" xr:uid="{00000000-0005-0000-0000-00001B070000}"/>
    <cellStyle name="良い 18" xfId="1364" xr:uid="{00000000-0005-0000-0000-00001C070000}"/>
    <cellStyle name="良い 19" xfId="1365" xr:uid="{00000000-0005-0000-0000-00001D070000}"/>
    <cellStyle name="良い 2" xfId="1366" xr:uid="{00000000-0005-0000-0000-00001E070000}"/>
    <cellStyle name="良い 2 2" xfId="1367" xr:uid="{00000000-0005-0000-0000-00001F070000}"/>
    <cellStyle name="良い 2 2 2" xfId="1572" xr:uid="{00000000-0005-0000-0000-000020070000}"/>
    <cellStyle name="良い 20" xfId="1368" xr:uid="{00000000-0005-0000-0000-000021070000}"/>
    <cellStyle name="良い 21" xfId="1369" xr:uid="{00000000-0005-0000-0000-000022070000}"/>
    <cellStyle name="良い 22" xfId="1370" xr:uid="{00000000-0005-0000-0000-000023070000}"/>
    <cellStyle name="良い 23" xfId="1371" xr:uid="{00000000-0005-0000-0000-000024070000}"/>
    <cellStyle name="良い 24" xfId="1372" xr:uid="{00000000-0005-0000-0000-000025070000}"/>
    <cellStyle name="良い 25" xfId="1373" xr:uid="{00000000-0005-0000-0000-000026070000}"/>
    <cellStyle name="良い 3" xfId="1374" xr:uid="{00000000-0005-0000-0000-000027070000}"/>
    <cellStyle name="良い 3 2" xfId="1375" xr:uid="{00000000-0005-0000-0000-000028070000}"/>
    <cellStyle name="良い 4" xfId="1376" xr:uid="{00000000-0005-0000-0000-000029070000}"/>
    <cellStyle name="良い 5" xfId="1377" xr:uid="{00000000-0005-0000-0000-00002A070000}"/>
    <cellStyle name="良い 6" xfId="1378" xr:uid="{00000000-0005-0000-0000-00002B070000}"/>
    <cellStyle name="良い 7" xfId="1379" xr:uid="{00000000-0005-0000-0000-00002C070000}"/>
    <cellStyle name="良い 8" xfId="1380" xr:uid="{00000000-0005-0000-0000-00002D070000}"/>
    <cellStyle name="良い 9" xfId="1381" xr:uid="{00000000-0005-0000-0000-00002E070000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市区町村別_多受診!$AL$2</c:f>
              <c:strCache>
                <c:ptCount val="1"/>
                <c:pt idx="0">
                  <c:v>重複受診患者割合(総患者数に占める割合)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E8-4189-8D40-F492B3B8B9A5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E8-4189-8D40-F492B3B8B9A5}"/>
                </c:ext>
              </c:extLst>
            </c:dLbl>
            <c:dLbl>
              <c:idx val="2"/>
              <c:layout>
                <c:manualLayout>
                  <c:x val="-1.124139066640142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E8-4189-8D40-F492B3B8B9A5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E8-4189-8D40-F492B3B8B9A5}"/>
                </c:ext>
              </c:extLst>
            </c:dLbl>
            <c:dLbl>
              <c:idx val="4"/>
              <c:layout>
                <c:manualLayout>
                  <c:x val="-1.124139066640142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E8-4189-8D40-F492B3B8B9A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E8-4189-8D40-F492B3B8B9A5}"/>
                </c:ext>
              </c:extLst>
            </c:dLbl>
            <c:dLbl>
              <c:idx val="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E8-4189-8D40-F492B3B8B9A5}"/>
                </c:ext>
              </c:extLst>
            </c:dLbl>
            <c:dLbl>
              <c:idx val="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E8-4189-8D40-F492B3B8B9A5}"/>
                </c:ext>
              </c:extLst>
            </c:dLbl>
            <c:dLbl>
              <c:idx val="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E8-4189-8D40-F492B3B8B9A5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E8-4189-8D40-F492B3B8B9A5}"/>
                </c:ext>
              </c:extLst>
            </c:dLbl>
            <c:dLbl>
              <c:idx val="10"/>
              <c:layout>
                <c:manualLayout>
                  <c:x val="-1.124139066640142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E8-4189-8D40-F492B3B8B9A5}"/>
                </c:ext>
              </c:extLst>
            </c:dLbl>
            <c:dLbl>
              <c:idx val="11"/>
              <c:layout>
                <c:manualLayout>
                  <c:x val="-1.124139066640142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E8-4189-8D40-F492B3B8B9A5}"/>
                </c:ext>
              </c:extLst>
            </c:dLbl>
            <c:dLbl>
              <c:idx val="1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E8-4189-8D40-F492B3B8B9A5}"/>
                </c:ext>
              </c:extLst>
            </c:dLbl>
            <c:dLbl>
              <c:idx val="1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E8-4189-8D40-F492B3B8B9A5}"/>
                </c:ext>
              </c:extLst>
            </c:dLbl>
            <c:dLbl>
              <c:idx val="1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E8-4189-8D40-F492B3B8B9A5}"/>
                </c:ext>
              </c:extLst>
            </c:dLbl>
            <c:dLbl>
              <c:idx val="15"/>
              <c:layout>
                <c:manualLayout>
                  <c:x val="-1.124139066640142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E8-4189-8D40-F492B3B8B9A5}"/>
                </c:ext>
              </c:extLst>
            </c:dLbl>
            <c:dLbl>
              <c:idx val="1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E8-4189-8D40-F492B3B8B9A5}"/>
                </c:ext>
              </c:extLst>
            </c:dLbl>
            <c:dLbl>
              <c:idx val="1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E8-4189-8D40-F492B3B8B9A5}"/>
                </c:ext>
              </c:extLst>
            </c:dLbl>
            <c:dLbl>
              <c:idx val="1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E8-4189-8D40-F492B3B8B9A5}"/>
                </c:ext>
              </c:extLst>
            </c:dLbl>
            <c:dLbl>
              <c:idx val="1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AE8-4189-8D40-F492B3B8B9A5}"/>
                </c:ext>
              </c:extLst>
            </c:dLbl>
            <c:dLbl>
              <c:idx val="2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AE8-4189-8D40-F492B3B8B9A5}"/>
                </c:ext>
              </c:extLst>
            </c:dLbl>
            <c:dLbl>
              <c:idx val="2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AE8-4189-8D40-F492B3B8B9A5}"/>
                </c:ext>
              </c:extLst>
            </c:dLbl>
            <c:dLbl>
              <c:idx val="2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AE8-4189-8D40-F492B3B8B9A5}"/>
                </c:ext>
              </c:extLst>
            </c:dLbl>
            <c:dLbl>
              <c:idx val="23"/>
              <c:layout>
                <c:manualLayout>
                  <c:x val="-1.124139066640142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AE8-4189-8D40-F492B3B8B9A5}"/>
                </c:ext>
              </c:extLst>
            </c:dLbl>
            <c:dLbl>
              <c:idx val="2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AE8-4189-8D40-F492B3B8B9A5}"/>
                </c:ext>
              </c:extLst>
            </c:dLbl>
            <c:dLbl>
              <c:idx val="2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AE8-4189-8D40-F492B3B8B9A5}"/>
                </c:ext>
              </c:extLst>
            </c:dLbl>
            <c:dLbl>
              <c:idx val="2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AE8-4189-8D40-F492B3B8B9A5}"/>
                </c:ext>
              </c:extLst>
            </c:dLbl>
            <c:dLbl>
              <c:idx val="2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AE8-4189-8D40-F492B3B8B9A5}"/>
                </c:ext>
              </c:extLst>
            </c:dLbl>
            <c:dLbl>
              <c:idx val="2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AE8-4189-8D40-F492B3B8B9A5}"/>
                </c:ext>
              </c:extLst>
            </c:dLbl>
            <c:dLbl>
              <c:idx val="2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AE8-4189-8D40-F492B3B8B9A5}"/>
                </c:ext>
              </c:extLst>
            </c:dLbl>
            <c:dLbl>
              <c:idx val="3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AE8-4189-8D40-F492B3B8B9A5}"/>
                </c:ext>
              </c:extLst>
            </c:dLbl>
            <c:dLbl>
              <c:idx val="3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AE8-4189-8D40-F492B3B8B9A5}"/>
                </c:ext>
              </c:extLst>
            </c:dLbl>
            <c:dLbl>
              <c:idx val="3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AE8-4189-8D40-F492B3B8B9A5}"/>
                </c:ext>
              </c:extLst>
            </c:dLbl>
            <c:dLbl>
              <c:idx val="3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4-4BF4-B61A-63369986169C}"/>
                </c:ext>
              </c:extLst>
            </c:dLbl>
            <c:dLbl>
              <c:idx val="34"/>
              <c:layout>
                <c:manualLayout>
                  <c:x val="1.5320896928493911E-3"/>
                  <c:y val="-9.92291070380470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64-4BF4-B61A-63369986169C}"/>
                </c:ext>
              </c:extLst>
            </c:dLbl>
            <c:dLbl>
              <c:idx val="35"/>
              <c:layout>
                <c:manualLayout>
                  <c:x val="1.5352279841921851E-3"/>
                  <c:y val="-1.01154823683724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92-4F32-A544-4F1A1D4744CD}"/>
                </c:ext>
              </c:extLst>
            </c:dLbl>
            <c:dLbl>
              <c:idx val="36"/>
              <c:layout>
                <c:manualLayout>
                  <c:x val="-1.8307705362241504E-3"/>
                  <c:y val="-5.054427615288913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90585017563178E-2"/>
                      <c:h val="1.6631079535817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692-4F32-A544-4F1A1D4744CD}"/>
                </c:ext>
              </c:extLst>
            </c:dLbl>
            <c:dLbl>
              <c:idx val="37"/>
              <c:layout>
                <c:manualLayout>
                  <c:x val="4.6024249577205772E-3"/>
                  <c:y val="7.813315514806858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92-4F32-A544-4F1A1D4744CD}"/>
                </c:ext>
              </c:extLst>
            </c:dLbl>
            <c:dLbl>
              <c:idx val="38"/>
              <c:layout>
                <c:manualLayout>
                  <c:x val="4.6080980228401305E-3"/>
                  <c:y val="1.562663103689043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92-4F32-A544-4F1A1D4744CD}"/>
                </c:ext>
              </c:extLst>
            </c:dLbl>
            <c:dLbl>
              <c:idx val="39"/>
              <c:layout>
                <c:manualLayout>
                  <c:x val="3.072870038648058E-3"/>
                  <c:y val="1.56266310296137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92-4F32-A544-4F1A1D4744CD}"/>
                </c:ext>
              </c:extLst>
            </c:dLbl>
            <c:dLbl>
              <c:idx val="40"/>
              <c:layout>
                <c:manualLayout>
                  <c:x val="6.141032640281925E-3"/>
                  <c:y val="3.174603175342319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92-4F32-A544-4F1A1D4744CD}"/>
                </c:ext>
              </c:extLst>
            </c:dLbl>
            <c:dLbl>
              <c:idx val="41"/>
              <c:layout>
                <c:manualLayout>
                  <c:x val="6.1531029916002504E-3"/>
                  <c:y val="3.229438789686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92-4F32-A544-4F1A1D4744CD}"/>
                </c:ext>
              </c:extLst>
            </c:dLbl>
            <c:dLbl>
              <c:idx val="42"/>
              <c:layout>
                <c:manualLayout>
                  <c:x val="7.6863997195815983E-3"/>
                  <c:y val="1.562663103689043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92-4F32-A544-4F1A1D4744CD}"/>
                </c:ext>
              </c:extLst>
            </c:dLbl>
            <c:dLbl>
              <c:idx val="43"/>
              <c:layout>
                <c:manualLayout>
                  <c:x val="7.6886930863319892E-3"/>
                  <c:y val="3.90665775813110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92-4F32-A544-4F1A1D4744CD}"/>
                </c:ext>
              </c:extLst>
            </c:dLbl>
            <c:dLbl>
              <c:idx val="44"/>
              <c:layout>
                <c:manualLayout>
                  <c:x val="9.2219898143132244E-3"/>
                  <c:y val="3.90665775740342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92-4F32-A544-4F1A1D4744CD}"/>
                </c:ext>
              </c:extLst>
            </c:dLbl>
            <c:dLbl>
              <c:idx val="45"/>
              <c:layout>
                <c:manualLayout>
                  <c:x val="1.8425029177056726E-2"/>
                  <c:y val="1.56266310296137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92-4F32-A544-4F1A1D4744CD}"/>
                </c:ext>
              </c:extLst>
            </c:dLbl>
            <c:dLbl>
              <c:idx val="46"/>
              <c:layout>
                <c:manualLayout>
                  <c:x val="1.9960257161248909E-2"/>
                  <c:y val="-1.01158995970197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92-4F32-A544-4F1A1D4744CD}"/>
                </c:ext>
              </c:extLst>
            </c:dLbl>
            <c:dLbl>
              <c:idx val="47"/>
              <c:layout>
                <c:manualLayout>
                  <c:x val="2.3030713129633281E-2"/>
                  <c:y val="-1.0116680928570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92-4F32-A544-4F1A1D4744CD}"/>
                </c:ext>
              </c:extLst>
            </c:dLbl>
            <c:dLbl>
              <c:idx val="48"/>
              <c:layout>
                <c:manualLayout>
                  <c:x val="2.42394381106617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E-4944-AFA9-93A4A7A71E16}"/>
                </c:ext>
              </c:extLst>
            </c:dLbl>
            <c:dLbl>
              <c:idx val="49"/>
              <c:layout>
                <c:manualLayout>
                  <c:x val="2.884355291756675E-2"/>
                  <c:y val="8.11565128451543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AE-4944-AFA9-93A4A7A71E16}"/>
                </c:ext>
              </c:extLst>
            </c:dLbl>
            <c:dLbl>
              <c:idx val="50"/>
              <c:layout>
                <c:manualLayout>
                  <c:x val="2.91425355197244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71-4FB3-8723-793F3FCAD656}"/>
                </c:ext>
              </c:extLst>
            </c:dLbl>
            <c:dLbl>
              <c:idx val="51"/>
              <c:layout>
                <c:manualLayout>
                  <c:x val="3.067547013716626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71-4FB3-8723-793F3FCAD656}"/>
                </c:ext>
              </c:extLst>
            </c:dLbl>
            <c:dLbl>
              <c:idx val="52"/>
              <c:layout>
                <c:manualLayout>
                  <c:x val="-6.12618906377507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71-4FB3-8723-793F3FCAD656}"/>
                </c:ext>
              </c:extLst>
            </c:dLbl>
            <c:dLbl>
              <c:idx val="53"/>
              <c:layout>
                <c:manualLayout>
                  <c:x val="-1.53377954203408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71-4FB3-8723-793F3FCAD656}"/>
                </c:ext>
              </c:extLst>
            </c:dLbl>
            <c:dLbl>
              <c:idx val="5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AE8-4189-8D40-F492B3B8B9A5}"/>
                </c:ext>
              </c:extLst>
            </c:dLbl>
            <c:dLbl>
              <c:idx val="5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AE8-4189-8D40-F492B3B8B9A5}"/>
                </c:ext>
              </c:extLst>
            </c:dLbl>
            <c:dLbl>
              <c:idx val="5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AE8-4189-8D40-F492B3B8B9A5}"/>
                </c:ext>
              </c:extLst>
            </c:dLbl>
            <c:dLbl>
              <c:idx val="5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AE8-4189-8D40-F492B3B8B9A5}"/>
                </c:ext>
              </c:extLst>
            </c:dLbl>
            <c:dLbl>
              <c:idx val="5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AE8-4189-8D40-F492B3B8B9A5}"/>
                </c:ext>
              </c:extLst>
            </c:dLbl>
            <c:dLbl>
              <c:idx val="5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AE8-4189-8D40-F492B3B8B9A5}"/>
                </c:ext>
              </c:extLst>
            </c:dLbl>
            <c:dLbl>
              <c:idx val="60"/>
              <c:layout>
                <c:manualLayout>
                  <c:x val="-1.124139066640142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AE8-4189-8D40-F492B3B8B9A5}"/>
                </c:ext>
              </c:extLst>
            </c:dLbl>
            <c:dLbl>
              <c:idx val="6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AE8-4189-8D40-F492B3B8B9A5}"/>
                </c:ext>
              </c:extLst>
            </c:dLbl>
            <c:dLbl>
              <c:idx val="6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AE8-4189-8D40-F492B3B8B9A5}"/>
                </c:ext>
              </c:extLst>
            </c:dLbl>
            <c:dLbl>
              <c:idx val="6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AE8-4189-8D40-F492B3B8B9A5}"/>
                </c:ext>
              </c:extLst>
            </c:dLbl>
            <c:dLbl>
              <c:idx val="64"/>
              <c:layout>
                <c:manualLayout>
                  <c:x val="-5.6206953332007109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AE8-4189-8D40-F492B3B8B9A5}"/>
                </c:ext>
              </c:extLst>
            </c:dLbl>
            <c:dLbl>
              <c:idx val="65"/>
              <c:layout>
                <c:manualLayout>
                  <c:x val="5.6206953332007109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AE8-4189-8D40-F492B3B8B9A5}"/>
                </c:ext>
              </c:extLst>
            </c:dLbl>
            <c:dLbl>
              <c:idx val="66"/>
              <c:layout>
                <c:manualLayout>
                  <c:x val="-5.6206953332007109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AE8-4189-8D40-F492B3B8B9A5}"/>
                </c:ext>
              </c:extLst>
            </c:dLbl>
            <c:dLbl>
              <c:idx val="67"/>
              <c:layout>
                <c:manualLayout>
                  <c:x val="-5.6206953332007109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AE8-4189-8D40-F492B3B8B9A5}"/>
                </c:ext>
              </c:extLst>
            </c:dLbl>
            <c:dLbl>
              <c:idx val="6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AE8-4189-8D40-F492B3B8B9A5}"/>
                </c:ext>
              </c:extLst>
            </c:dLbl>
            <c:dLbl>
              <c:idx val="69"/>
              <c:layout>
                <c:manualLayout>
                  <c:x val="-5.6206953332007109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AE8-4189-8D40-F492B3B8B9A5}"/>
                </c:ext>
              </c:extLst>
            </c:dLbl>
            <c:dLbl>
              <c:idx val="70"/>
              <c:layout>
                <c:manualLayout>
                  <c:x val="5.6206953332007109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AE8-4189-8D40-F492B3B8B9A5}"/>
                </c:ext>
              </c:extLst>
            </c:dLbl>
            <c:dLbl>
              <c:idx val="7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AE8-4189-8D40-F492B3B8B9A5}"/>
                </c:ext>
              </c:extLst>
            </c:dLbl>
            <c:dLbl>
              <c:idx val="7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3AE8-4189-8D40-F492B3B8B9A5}"/>
                </c:ext>
              </c:extLst>
            </c:dLbl>
            <c:dLbl>
              <c:idx val="73"/>
              <c:layout>
                <c:manualLayout>
                  <c:x val="5.6206953332007109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AE8-4189-8D40-F492B3B8B9A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市区町村別_多受診!$AL$5:$AL$78</c:f>
              <c:strCache>
                <c:ptCount val="74"/>
                <c:pt idx="0">
                  <c:v>阿倍野区</c:v>
                </c:pt>
                <c:pt idx="1">
                  <c:v>天王寺区</c:v>
                </c:pt>
                <c:pt idx="2">
                  <c:v>生野区</c:v>
                </c:pt>
                <c:pt idx="3">
                  <c:v>浪速区</c:v>
                </c:pt>
                <c:pt idx="4">
                  <c:v>住吉区</c:v>
                </c:pt>
                <c:pt idx="5">
                  <c:v>鶴見区</c:v>
                </c:pt>
                <c:pt idx="6">
                  <c:v>平野区</c:v>
                </c:pt>
                <c:pt idx="7">
                  <c:v>西成区</c:v>
                </c:pt>
                <c:pt idx="8">
                  <c:v>東成区</c:v>
                </c:pt>
                <c:pt idx="9">
                  <c:v>中央区</c:v>
                </c:pt>
                <c:pt idx="10">
                  <c:v>泉大津市</c:v>
                </c:pt>
                <c:pt idx="11">
                  <c:v>忠岡町</c:v>
                </c:pt>
                <c:pt idx="12">
                  <c:v>淀川区</c:v>
                </c:pt>
                <c:pt idx="13">
                  <c:v>柏原市</c:v>
                </c:pt>
                <c:pt idx="14">
                  <c:v>東住吉区</c:v>
                </c:pt>
                <c:pt idx="15">
                  <c:v>大阪市</c:v>
                </c:pt>
                <c:pt idx="16">
                  <c:v>豊中市</c:v>
                </c:pt>
                <c:pt idx="17">
                  <c:v>岬町</c:v>
                </c:pt>
                <c:pt idx="18">
                  <c:v>藤井寺市</c:v>
                </c:pt>
                <c:pt idx="19">
                  <c:v>高石市</c:v>
                </c:pt>
                <c:pt idx="20">
                  <c:v>此花区</c:v>
                </c:pt>
                <c:pt idx="21">
                  <c:v>都島区</c:v>
                </c:pt>
                <c:pt idx="22">
                  <c:v>住之江区</c:v>
                </c:pt>
                <c:pt idx="23">
                  <c:v>堺市堺区</c:v>
                </c:pt>
                <c:pt idx="24">
                  <c:v>泉佐野市</c:v>
                </c:pt>
                <c:pt idx="25">
                  <c:v>東淀川区</c:v>
                </c:pt>
                <c:pt idx="26">
                  <c:v>旭区</c:v>
                </c:pt>
                <c:pt idx="27">
                  <c:v>箕面市</c:v>
                </c:pt>
                <c:pt idx="28">
                  <c:v>堺市西区</c:v>
                </c:pt>
                <c:pt idx="29">
                  <c:v>池田市</c:v>
                </c:pt>
                <c:pt idx="30">
                  <c:v>大正区</c:v>
                </c:pt>
                <c:pt idx="31">
                  <c:v>北区</c:v>
                </c:pt>
                <c:pt idx="32">
                  <c:v>福島区</c:v>
                </c:pt>
                <c:pt idx="33">
                  <c:v>城東区</c:v>
                </c:pt>
                <c:pt idx="34">
                  <c:v>西淀川区</c:v>
                </c:pt>
                <c:pt idx="35">
                  <c:v>港区</c:v>
                </c:pt>
                <c:pt idx="36">
                  <c:v>堺市東区</c:v>
                </c:pt>
                <c:pt idx="37">
                  <c:v>羽曳野市</c:v>
                </c:pt>
                <c:pt idx="38">
                  <c:v>吹田市</c:v>
                </c:pt>
                <c:pt idx="39">
                  <c:v>堺市</c:v>
                </c:pt>
                <c:pt idx="40">
                  <c:v>能勢町</c:v>
                </c:pt>
                <c:pt idx="41">
                  <c:v>四條畷市</c:v>
                </c:pt>
                <c:pt idx="42">
                  <c:v>堺市中区</c:v>
                </c:pt>
                <c:pt idx="43">
                  <c:v>茨木市</c:v>
                </c:pt>
                <c:pt idx="44">
                  <c:v>堺市南区</c:v>
                </c:pt>
                <c:pt idx="45">
                  <c:v>寝屋川市</c:v>
                </c:pt>
                <c:pt idx="46">
                  <c:v>泉南市</c:v>
                </c:pt>
                <c:pt idx="47">
                  <c:v>松原市</c:v>
                </c:pt>
                <c:pt idx="48">
                  <c:v>堺市北区</c:v>
                </c:pt>
                <c:pt idx="49">
                  <c:v>八尾市</c:v>
                </c:pt>
                <c:pt idx="50">
                  <c:v>西区</c:v>
                </c:pt>
                <c:pt idx="51">
                  <c:v>豊能町</c:v>
                </c:pt>
                <c:pt idx="52">
                  <c:v>東大阪市</c:v>
                </c:pt>
                <c:pt idx="53">
                  <c:v>和泉市</c:v>
                </c:pt>
                <c:pt idx="54">
                  <c:v>高槻市</c:v>
                </c:pt>
                <c:pt idx="55">
                  <c:v>熊取町</c:v>
                </c:pt>
                <c:pt idx="56">
                  <c:v>貝塚市</c:v>
                </c:pt>
                <c:pt idx="57">
                  <c:v>岸和田市</c:v>
                </c:pt>
                <c:pt idx="58">
                  <c:v>島本町</c:v>
                </c:pt>
                <c:pt idx="59">
                  <c:v>門真市</c:v>
                </c:pt>
                <c:pt idx="60">
                  <c:v>田尻町</c:v>
                </c:pt>
                <c:pt idx="61">
                  <c:v>阪南市</c:v>
                </c:pt>
                <c:pt idx="62">
                  <c:v>大東市</c:v>
                </c:pt>
                <c:pt idx="63">
                  <c:v>守口市</c:v>
                </c:pt>
                <c:pt idx="64">
                  <c:v>摂津市</c:v>
                </c:pt>
                <c:pt idx="65">
                  <c:v>堺市美原区</c:v>
                </c:pt>
                <c:pt idx="66">
                  <c:v>枚方市</c:v>
                </c:pt>
                <c:pt idx="67">
                  <c:v>大阪狭山市</c:v>
                </c:pt>
                <c:pt idx="68">
                  <c:v>富田林市</c:v>
                </c:pt>
                <c:pt idx="69">
                  <c:v>太子町</c:v>
                </c:pt>
                <c:pt idx="70">
                  <c:v>河南町</c:v>
                </c:pt>
                <c:pt idx="71">
                  <c:v>河内長野市</c:v>
                </c:pt>
                <c:pt idx="72">
                  <c:v>千早赤阪村</c:v>
                </c:pt>
                <c:pt idx="73">
                  <c:v>交野市</c:v>
                </c:pt>
              </c:strCache>
            </c:strRef>
          </c:cat>
          <c:val>
            <c:numRef>
              <c:f>市区町村別_多受診!$AM$5:$AM$78</c:f>
              <c:numCache>
                <c:formatCode>0.00%</c:formatCode>
                <c:ptCount val="74"/>
                <c:pt idx="0">
                  <c:v>3.8904494382022474E-2</c:v>
                </c:pt>
                <c:pt idx="1">
                  <c:v>3.8668946468499277E-2</c:v>
                </c:pt>
                <c:pt idx="2">
                  <c:v>3.7300177619893425E-2</c:v>
                </c:pt>
                <c:pt idx="3">
                  <c:v>3.6800680706232713E-2</c:v>
                </c:pt>
                <c:pt idx="4">
                  <c:v>3.5121234386480529E-2</c:v>
                </c:pt>
                <c:pt idx="5">
                  <c:v>3.5013262599469498E-2</c:v>
                </c:pt>
                <c:pt idx="6">
                  <c:v>3.4835468841001749E-2</c:v>
                </c:pt>
                <c:pt idx="7">
                  <c:v>3.4220849678657878E-2</c:v>
                </c:pt>
                <c:pt idx="8">
                  <c:v>3.3963758787998809E-2</c:v>
                </c:pt>
                <c:pt idx="9">
                  <c:v>3.35493709492947E-2</c:v>
                </c:pt>
                <c:pt idx="10">
                  <c:v>3.3508068660705111E-2</c:v>
                </c:pt>
                <c:pt idx="11">
                  <c:v>3.3136094674556214E-2</c:v>
                </c:pt>
                <c:pt idx="12">
                  <c:v>3.2977545060920349E-2</c:v>
                </c:pt>
                <c:pt idx="13">
                  <c:v>3.2914764079147639E-2</c:v>
                </c:pt>
                <c:pt idx="14">
                  <c:v>3.2797602833015527E-2</c:v>
                </c:pt>
                <c:pt idx="15">
                  <c:v>3.2232817808769951E-2</c:v>
                </c:pt>
                <c:pt idx="16">
                  <c:v>3.1977906173916201E-2</c:v>
                </c:pt>
                <c:pt idx="17">
                  <c:v>3.1259671928195606E-2</c:v>
                </c:pt>
                <c:pt idx="18">
                  <c:v>3.0878364281243482E-2</c:v>
                </c:pt>
                <c:pt idx="19">
                  <c:v>3.0785947120608476E-2</c:v>
                </c:pt>
                <c:pt idx="20">
                  <c:v>3.0765671987046033E-2</c:v>
                </c:pt>
                <c:pt idx="21">
                  <c:v>3.0300493847827906E-2</c:v>
                </c:pt>
                <c:pt idx="22">
                  <c:v>3.0153990280461385E-2</c:v>
                </c:pt>
                <c:pt idx="23">
                  <c:v>3.0060941260818354E-2</c:v>
                </c:pt>
                <c:pt idx="24">
                  <c:v>2.9524370490354883E-2</c:v>
                </c:pt>
                <c:pt idx="25">
                  <c:v>2.9381006921966036E-2</c:v>
                </c:pt>
                <c:pt idx="26">
                  <c:v>2.9265394042932481E-2</c:v>
                </c:pt>
                <c:pt idx="27">
                  <c:v>2.9175050301810865E-2</c:v>
                </c:pt>
                <c:pt idx="28">
                  <c:v>2.9146052914605293E-2</c:v>
                </c:pt>
                <c:pt idx="29">
                  <c:v>2.9142707788813383E-2</c:v>
                </c:pt>
                <c:pt idx="30">
                  <c:v>2.9086015940378844E-2</c:v>
                </c:pt>
                <c:pt idx="31">
                  <c:v>2.9006221624348412E-2</c:v>
                </c:pt>
                <c:pt idx="32">
                  <c:v>2.860114404576183E-2</c:v>
                </c:pt>
                <c:pt idx="33">
                  <c:v>2.8404192567720858E-2</c:v>
                </c:pt>
                <c:pt idx="34">
                  <c:v>2.806486849844551E-2</c:v>
                </c:pt>
                <c:pt idx="35">
                  <c:v>2.7806481916392671E-2</c:v>
                </c:pt>
                <c:pt idx="36">
                  <c:v>2.7795595467179815E-2</c:v>
                </c:pt>
                <c:pt idx="37">
                  <c:v>2.733498302353686E-2</c:v>
                </c:pt>
                <c:pt idx="38">
                  <c:v>2.7250206440957887E-2</c:v>
                </c:pt>
                <c:pt idx="39">
                  <c:v>2.7221340737802458E-2</c:v>
                </c:pt>
                <c:pt idx="40">
                  <c:v>2.6849037487335359E-2</c:v>
                </c:pt>
                <c:pt idx="41">
                  <c:v>2.6844799600449495E-2</c:v>
                </c:pt>
                <c:pt idx="42">
                  <c:v>2.6707295214196094E-2</c:v>
                </c:pt>
                <c:pt idx="43">
                  <c:v>2.6658504007123777E-2</c:v>
                </c:pt>
                <c:pt idx="44">
                  <c:v>2.6551465656685209E-2</c:v>
                </c:pt>
                <c:pt idx="45">
                  <c:v>2.6024834155468617E-2</c:v>
                </c:pt>
                <c:pt idx="46">
                  <c:v>2.5935973955507324E-2</c:v>
                </c:pt>
                <c:pt idx="47">
                  <c:v>2.5772655840754322E-2</c:v>
                </c:pt>
                <c:pt idx="48">
                  <c:v>2.5688251260178364E-2</c:v>
                </c:pt>
                <c:pt idx="49">
                  <c:v>2.5470540098199674E-2</c:v>
                </c:pt>
                <c:pt idx="50">
                  <c:v>2.5385433280170122E-2</c:v>
                </c:pt>
                <c:pt idx="51">
                  <c:v>2.5321797847647182E-2</c:v>
                </c:pt>
                <c:pt idx="52">
                  <c:v>2.5058191327336991E-2</c:v>
                </c:pt>
                <c:pt idx="53">
                  <c:v>2.4641538593629261E-2</c:v>
                </c:pt>
                <c:pt idx="54">
                  <c:v>2.411824342350995E-2</c:v>
                </c:pt>
                <c:pt idx="55">
                  <c:v>2.3724051818323707E-2</c:v>
                </c:pt>
                <c:pt idx="56">
                  <c:v>2.3570161358452312E-2</c:v>
                </c:pt>
                <c:pt idx="57">
                  <c:v>2.335424943378012E-2</c:v>
                </c:pt>
                <c:pt idx="58">
                  <c:v>2.2925764192139739E-2</c:v>
                </c:pt>
                <c:pt idx="59">
                  <c:v>2.2547977396072286E-2</c:v>
                </c:pt>
                <c:pt idx="60">
                  <c:v>2.2140221402214021E-2</c:v>
                </c:pt>
                <c:pt idx="61">
                  <c:v>2.1890547263681594E-2</c:v>
                </c:pt>
                <c:pt idx="62">
                  <c:v>2.1645274212368729E-2</c:v>
                </c:pt>
                <c:pt idx="63">
                  <c:v>2.1372276309689384E-2</c:v>
                </c:pt>
                <c:pt idx="64">
                  <c:v>2.1094492954093543E-2</c:v>
                </c:pt>
                <c:pt idx="65">
                  <c:v>2.036493971977843E-2</c:v>
                </c:pt>
                <c:pt idx="66">
                  <c:v>1.9935756895936369E-2</c:v>
                </c:pt>
                <c:pt idx="67">
                  <c:v>1.9882772095161476E-2</c:v>
                </c:pt>
                <c:pt idx="68">
                  <c:v>1.9665176011925238E-2</c:v>
                </c:pt>
                <c:pt idx="69">
                  <c:v>1.953125E-2</c:v>
                </c:pt>
                <c:pt idx="70">
                  <c:v>1.9314868804664723E-2</c:v>
                </c:pt>
                <c:pt idx="71">
                  <c:v>1.9239744852979308E-2</c:v>
                </c:pt>
                <c:pt idx="72">
                  <c:v>1.7446471054718478E-2</c:v>
                </c:pt>
                <c:pt idx="73">
                  <c:v>1.7209843698037911E-2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5-48AB-92C1-7C19F75B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B5-48AB-92C1-7C19F75B9D2E}"/>
              </c:ext>
            </c:extLst>
          </c:dPt>
          <c:dLbls>
            <c:dLbl>
              <c:idx val="0"/>
              <c:layout>
                <c:manualLayout>
                  <c:x val="9.2027979557170198E-3"/>
                  <c:y val="-0.8970788530815105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B5-48AB-92C1-7C19F75B9D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市区町村別_多受診!$AY$5:$AY$78</c:f>
              <c:numCache>
                <c:formatCode>0.00%</c:formatCode>
                <c:ptCount val="74"/>
                <c:pt idx="0">
                  <c:v>2.7281773476305889E-2</c:v>
                </c:pt>
                <c:pt idx="1">
                  <c:v>2.7281773476305889E-2</c:v>
                </c:pt>
                <c:pt idx="2">
                  <c:v>2.7281773476305889E-2</c:v>
                </c:pt>
                <c:pt idx="3">
                  <c:v>2.7281773476305889E-2</c:v>
                </c:pt>
                <c:pt idx="4">
                  <c:v>2.7281773476305889E-2</c:v>
                </c:pt>
                <c:pt idx="5">
                  <c:v>2.7281773476305889E-2</c:v>
                </c:pt>
                <c:pt idx="6">
                  <c:v>2.7281773476305889E-2</c:v>
                </c:pt>
                <c:pt idx="7">
                  <c:v>2.7281773476305889E-2</c:v>
                </c:pt>
                <c:pt idx="8">
                  <c:v>2.7281773476305889E-2</c:v>
                </c:pt>
                <c:pt idx="9">
                  <c:v>2.7281773476305889E-2</c:v>
                </c:pt>
                <c:pt idx="10">
                  <c:v>2.7281773476305889E-2</c:v>
                </c:pt>
                <c:pt idx="11">
                  <c:v>2.7281773476305889E-2</c:v>
                </c:pt>
                <c:pt idx="12">
                  <c:v>2.7281773476305889E-2</c:v>
                </c:pt>
                <c:pt idx="13">
                  <c:v>2.7281773476305889E-2</c:v>
                </c:pt>
                <c:pt idx="14">
                  <c:v>2.7281773476305889E-2</c:v>
                </c:pt>
                <c:pt idx="15">
                  <c:v>2.7281773476305889E-2</c:v>
                </c:pt>
                <c:pt idx="16">
                  <c:v>2.7281773476305889E-2</c:v>
                </c:pt>
                <c:pt idx="17">
                  <c:v>2.7281773476305889E-2</c:v>
                </c:pt>
                <c:pt idx="18">
                  <c:v>2.7281773476305889E-2</c:v>
                </c:pt>
                <c:pt idx="19">
                  <c:v>2.7281773476305889E-2</c:v>
                </c:pt>
                <c:pt idx="20">
                  <c:v>2.7281773476305889E-2</c:v>
                </c:pt>
                <c:pt idx="21">
                  <c:v>2.7281773476305889E-2</c:v>
                </c:pt>
                <c:pt idx="22">
                  <c:v>2.7281773476305889E-2</c:v>
                </c:pt>
                <c:pt idx="23">
                  <c:v>2.7281773476305889E-2</c:v>
                </c:pt>
                <c:pt idx="24">
                  <c:v>2.7281773476305889E-2</c:v>
                </c:pt>
                <c:pt idx="25">
                  <c:v>2.7281773476305889E-2</c:v>
                </c:pt>
                <c:pt idx="26">
                  <c:v>2.7281773476305889E-2</c:v>
                </c:pt>
                <c:pt idx="27">
                  <c:v>2.7281773476305889E-2</c:v>
                </c:pt>
                <c:pt idx="28">
                  <c:v>2.7281773476305889E-2</c:v>
                </c:pt>
                <c:pt idx="29">
                  <c:v>2.7281773476305889E-2</c:v>
                </c:pt>
                <c:pt idx="30">
                  <c:v>2.7281773476305889E-2</c:v>
                </c:pt>
                <c:pt idx="31">
                  <c:v>2.7281773476305889E-2</c:v>
                </c:pt>
                <c:pt idx="32">
                  <c:v>2.7281773476305889E-2</c:v>
                </c:pt>
                <c:pt idx="33">
                  <c:v>2.7281773476305889E-2</c:v>
                </c:pt>
                <c:pt idx="34">
                  <c:v>2.7281773476305889E-2</c:v>
                </c:pt>
                <c:pt idx="35">
                  <c:v>2.7281773476305889E-2</c:v>
                </c:pt>
                <c:pt idx="36">
                  <c:v>2.7281773476305889E-2</c:v>
                </c:pt>
                <c:pt idx="37">
                  <c:v>2.7281773476305889E-2</c:v>
                </c:pt>
                <c:pt idx="38">
                  <c:v>2.7281773476305889E-2</c:v>
                </c:pt>
                <c:pt idx="39">
                  <c:v>2.7281773476305889E-2</c:v>
                </c:pt>
                <c:pt idx="40">
                  <c:v>2.7281773476305889E-2</c:v>
                </c:pt>
                <c:pt idx="41">
                  <c:v>2.7281773476305889E-2</c:v>
                </c:pt>
                <c:pt idx="42">
                  <c:v>2.7281773476305889E-2</c:v>
                </c:pt>
                <c:pt idx="43">
                  <c:v>2.7281773476305889E-2</c:v>
                </c:pt>
                <c:pt idx="44">
                  <c:v>2.7281773476305889E-2</c:v>
                </c:pt>
                <c:pt idx="45">
                  <c:v>2.7281773476305889E-2</c:v>
                </c:pt>
                <c:pt idx="46">
                  <c:v>2.7281773476305889E-2</c:v>
                </c:pt>
                <c:pt idx="47">
                  <c:v>2.7281773476305889E-2</c:v>
                </c:pt>
                <c:pt idx="48">
                  <c:v>2.7281773476305889E-2</c:v>
                </c:pt>
                <c:pt idx="49">
                  <c:v>2.7281773476305889E-2</c:v>
                </c:pt>
                <c:pt idx="50">
                  <c:v>2.7281773476305889E-2</c:v>
                </c:pt>
                <c:pt idx="51">
                  <c:v>2.7281773476305889E-2</c:v>
                </c:pt>
                <c:pt idx="52">
                  <c:v>2.7281773476305889E-2</c:v>
                </c:pt>
                <c:pt idx="53">
                  <c:v>2.7281773476305889E-2</c:v>
                </c:pt>
                <c:pt idx="54">
                  <c:v>2.7281773476305889E-2</c:v>
                </c:pt>
                <c:pt idx="55">
                  <c:v>2.7281773476305889E-2</c:v>
                </c:pt>
                <c:pt idx="56">
                  <c:v>2.7281773476305889E-2</c:v>
                </c:pt>
                <c:pt idx="57">
                  <c:v>2.7281773476305889E-2</c:v>
                </c:pt>
                <c:pt idx="58">
                  <c:v>2.7281773476305889E-2</c:v>
                </c:pt>
                <c:pt idx="59">
                  <c:v>2.7281773476305889E-2</c:v>
                </c:pt>
                <c:pt idx="60">
                  <c:v>2.7281773476305889E-2</c:v>
                </c:pt>
                <c:pt idx="61">
                  <c:v>2.7281773476305889E-2</c:v>
                </c:pt>
                <c:pt idx="62">
                  <c:v>2.7281773476305889E-2</c:v>
                </c:pt>
                <c:pt idx="63">
                  <c:v>2.7281773476305889E-2</c:v>
                </c:pt>
                <c:pt idx="64">
                  <c:v>2.7281773476305889E-2</c:v>
                </c:pt>
                <c:pt idx="65">
                  <c:v>2.7281773476305889E-2</c:v>
                </c:pt>
                <c:pt idx="66">
                  <c:v>2.7281773476305889E-2</c:v>
                </c:pt>
                <c:pt idx="67">
                  <c:v>2.7281773476305889E-2</c:v>
                </c:pt>
                <c:pt idx="68">
                  <c:v>2.7281773476305889E-2</c:v>
                </c:pt>
                <c:pt idx="69">
                  <c:v>2.7281773476305889E-2</c:v>
                </c:pt>
                <c:pt idx="70">
                  <c:v>2.7281773476305889E-2</c:v>
                </c:pt>
                <c:pt idx="71">
                  <c:v>2.7281773476305889E-2</c:v>
                </c:pt>
                <c:pt idx="72">
                  <c:v>2.7281773476305889E-2</c:v>
                </c:pt>
                <c:pt idx="73">
                  <c:v>2.7281773476305889E-2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B5-48AB-92C1-7C19F75B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市区町村別_多受診!$AO$4</c:f>
              <c:strCache>
                <c:ptCount val="1"/>
                <c:pt idx="0">
                  <c:v>前年度との差分(重複受診患者割合(総患者数に占める割合))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9.197607704650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5-47C0-A198-F5AC977DD38C}"/>
                </c:ext>
              </c:extLst>
            </c:dLbl>
            <c:dLbl>
              <c:idx val="10"/>
              <c:layout>
                <c:manualLayout>
                  <c:x val="2.91938117644211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85-47C0-A198-F5AC977DD38C}"/>
                </c:ext>
              </c:extLst>
            </c:dLbl>
            <c:dLbl>
              <c:idx val="14"/>
              <c:layout>
                <c:manualLayout>
                  <c:x val="2.91938117644211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5-47C0-A198-F5AC977DD38C}"/>
                </c:ext>
              </c:extLst>
            </c:dLbl>
            <c:dLbl>
              <c:idx val="25"/>
              <c:layout>
                <c:manualLayout>
                  <c:x val="1.07367149758454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5-47C0-A198-F5AC977DD38C}"/>
                </c:ext>
              </c:extLst>
            </c:dLbl>
            <c:dLbl>
              <c:idx val="3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5-47C0-A198-F5AC977DD38C}"/>
                </c:ext>
              </c:extLst>
            </c:dLbl>
            <c:dLbl>
              <c:idx val="34"/>
              <c:layout>
                <c:manualLayout>
                  <c:x val="1.5320540079196334E-3"/>
                  <c:y val="-9.92291070380470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5-47C0-A198-F5AC977DD38C}"/>
                </c:ext>
              </c:extLst>
            </c:dLbl>
            <c:dLbl>
              <c:idx val="35"/>
              <c:layout>
                <c:manualLayout>
                  <c:x val="1.5352170325438291E-3"/>
                  <c:y val="-1.01154823683724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5-47C0-A198-F5AC977DD38C}"/>
                </c:ext>
              </c:extLst>
            </c:dLbl>
            <c:dLbl>
              <c:idx val="36"/>
              <c:layout>
                <c:manualLayout>
                  <c:x val="-1.8307971014492753E-3"/>
                  <c:y val="-5.054427615288913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90585017563178E-2"/>
                      <c:h val="1.6631079535817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385-47C0-A198-F5AC977DD38C}"/>
                </c:ext>
              </c:extLst>
            </c:dLbl>
            <c:dLbl>
              <c:idx val="37"/>
              <c:layout>
                <c:manualLayout>
                  <c:x val="4.6024350007990893E-3"/>
                  <c:y val="7.813315514806858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5-47C0-A198-F5AC977DD38C}"/>
                </c:ext>
              </c:extLst>
            </c:dLbl>
            <c:dLbl>
              <c:idx val="38"/>
              <c:layout>
                <c:manualLayout>
                  <c:x val="2.1471223739291032E-2"/>
                  <c:y val="1.562663103689043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5-47C0-A198-F5AC977DD38C}"/>
                </c:ext>
              </c:extLst>
            </c:dLbl>
            <c:dLbl>
              <c:idx val="39"/>
              <c:layout>
                <c:manualLayout>
                  <c:x val="1.0740181132211927E-2"/>
                  <c:y val="1.56266310296137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85-47C0-A198-F5AC977DD38C}"/>
                </c:ext>
              </c:extLst>
            </c:dLbl>
            <c:dLbl>
              <c:idx val="40"/>
              <c:layout>
                <c:manualLayout>
                  <c:x val="1.5397342995169645E-3"/>
                  <c:y val="3.174603175342319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85-47C0-A198-F5AC977DD38C}"/>
                </c:ext>
              </c:extLst>
            </c:dLbl>
            <c:dLbl>
              <c:idx val="41"/>
              <c:layout>
                <c:manualLayout>
                  <c:x val="1.5355072463768004E-2"/>
                  <c:y val="3.229438789686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85-47C0-A198-F5AC977DD38C}"/>
                </c:ext>
              </c:extLst>
            </c:dLbl>
            <c:dLbl>
              <c:idx val="42"/>
              <c:layout>
                <c:manualLayout>
                  <c:x val="1.5354589371980676E-2"/>
                  <c:y val="1.562663103689043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85-47C0-A198-F5AC977DD38C}"/>
                </c:ext>
              </c:extLst>
            </c:dLbl>
            <c:dLbl>
              <c:idx val="43"/>
              <c:layout>
                <c:manualLayout>
                  <c:x val="1.6881351946941521E-2"/>
                  <c:y val="3.90665775813110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85-47C0-A198-F5AC977DD38C}"/>
                </c:ext>
              </c:extLst>
            </c:dLbl>
            <c:dLbl>
              <c:idx val="44"/>
              <c:layout>
                <c:manualLayout>
                  <c:x val="-6.120531400966296E-3"/>
                  <c:y val="3.90665775740342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85-47C0-A198-F5AC977DD38C}"/>
                </c:ext>
              </c:extLst>
            </c:dLbl>
            <c:dLbl>
              <c:idx val="45"/>
              <c:layout>
                <c:manualLayout>
                  <c:x val="1.5554347826086956E-3"/>
                  <c:y val="1.56266310296137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85-47C0-A198-F5AC977DD38C}"/>
                </c:ext>
              </c:extLst>
            </c:dLbl>
            <c:dLbl>
              <c:idx val="46"/>
              <c:layout>
                <c:manualLayout>
                  <c:x val="-3.0469806763285022E-3"/>
                  <c:y val="-1.01158995970197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85-47C0-A198-F5AC977DD38C}"/>
                </c:ext>
              </c:extLst>
            </c:dLbl>
            <c:dLbl>
              <c:idx val="47"/>
              <c:layout>
                <c:manualLayout>
                  <c:x val="-1.5067632850240984E-3"/>
                  <c:y val="-1.0116680928570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85-47C0-A198-F5AC977DD38C}"/>
                </c:ext>
              </c:extLst>
            </c:dLbl>
            <c:dLbl>
              <c:idx val="48"/>
              <c:layout>
                <c:manualLayout>
                  <c:x val="-3.36746537907518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85-47C0-A198-F5AC977DD38C}"/>
                </c:ext>
              </c:extLst>
            </c:dLbl>
            <c:dLbl>
              <c:idx val="49"/>
              <c:layout>
                <c:manualLayout>
                  <c:x val="1.8093577329852405E-2"/>
                  <c:y val="8.11565128451543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85-47C0-A198-F5AC977DD38C}"/>
                </c:ext>
              </c:extLst>
            </c:dLbl>
            <c:dLbl>
              <c:idx val="50"/>
              <c:layout>
                <c:manualLayout>
                  <c:x val="-3.07234526387091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39-49D2-99E1-7440C6A4FF61}"/>
                </c:ext>
              </c:extLst>
            </c:dLbl>
            <c:dLbl>
              <c:idx val="60"/>
              <c:layout>
                <c:manualLayout>
                  <c:x val="-3.06574853137017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85-47C0-A198-F5AC977DD38C}"/>
                </c:ext>
              </c:extLst>
            </c:dLbl>
            <c:dLbl>
              <c:idx val="62"/>
              <c:layout>
                <c:manualLayout>
                  <c:x val="1.07367149758454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85-47C0-A198-F5AC977DD38C}"/>
                </c:ext>
              </c:extLst>
            </c:dLbl>
            <c:dLbl>
              <c:idx val="63"/>
              <c:layout>
                <c:manualLayout>
                  <c:x val="4.5988038523250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85-47C0-A198-F5AC977DD38C}"/>
                </c:ext>
              </c:extLst>
            </c:dLbl>
            <c:dLbl>
              <c:idx val="66"/>
              <c:layout>
                <c:manualLayout>
                  <c:x val="4.60144927536220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85-47C0-A198-F5AC977DD38C}"/>
                </c:ext>
              </c:extLst>
            </c:dLbl>
            <c:dLbl>
              <c:idx val="67"/>
              <c:layout>
                <c:manualLayout>
                  <c:x val="2.299401926162522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85-47C0-A198-F5AC977DD38C}"/>
                </c:ext>
              </c:extLst>
            </c:dLbl>
            <c:dLbl>
              <c:idx val="71"/>
              <c:layout>
                <c:manualLayout>
                  <c:x val="2.766078405283466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85-47C0-A198-F5AC977DD38C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市区町村別_多受診!$AL$5:$AL$78</c:f>
              <c:strCache>
                <c:ptCount val="74"/>
                <c:pt idx="0">
                  <c:v>阿倍野区</c:v>
                </c:pt>
                <c:pt idx="1">
                  <c:v>天王寺区</c:v>
                </c:pt>
                <c:pt idx="2">
                  <c:v>生野区</c:v>
                </c:pt>
                <c:pt idx="3">
                  <c:v>浪速区</c:v>
                </c:pt>
                <c:pt idx="4">
                  <c:v>住吉区</c:v>
                </c:pt>
                <c:pt idx="5">
                  <c:v>鶴見区</c:v>
                </c:pt>
                <c:pt idx="6">
                  <c:v>平野区</c:v>
                </c:pt>
                <c:pt idx="7">
                  <c:v>西成区</c:v>
                </c:pt>
                <c:pt idx="8">
                  <c:v>東成区</c:v>
                </c:pt>
                <c:pt idx="9">
                  <c:v>中央区</c:v>
                </c:pt>
                <c:pt idx="10">
                  <c:v>泉大津市</c:v>
                </c:pt>
                <c:pt idx="11">
                  <c:v>忠岡町</c:v>
                </c:pt>
                <c:pt idx="12">
                  <c:v>淀川区</c:v>
                </c:pt>
                <c:pt idx="13">
                  <c:v>柏原市</c:v>
                </c:pt>
                <c:pt idx="14">
                  <c:v>東住吉区</c:v>
                </c:pt>
                <c:pt idx="15">
                  <c:v>大阪市</c:v>
                </c:pt>
                <c:pt idx="16">
                  <c:v>豊中市</c:v>
                </c:pt>
                <c:pt idx="17">
                  <c:v>岬町</c:v>
                </c:pt>
                <c:pt idx="18">
                  <c:v>藤井寺市</c:v>
                </c:pt>
                <c:pt idx="19">
                  <c:v>高石市</c:v>
                </c:pt>
                <c:pt idx="20">
                  <c:v>此花区</c:v>
                </c:pt>
                <c:pt idx="21">
                  <c:v>都島区</c:v>
                </c:pt>
                <c:pt idx="22">
                  <c:v>住之江区</c:v>
                </c:pt>
                <c:pt idx="23">
                  <c:v>堺市堺区</c:v>
                </c:pt>
                <c:pt idx="24">
                  <c:v>泉佐野市</c:v>
                </c:pt>
                <c:pt idx="25">
                  <c:v>東淀川区</c:v>
                </c:pt>
                <c:pt idx="26">
                  <c:v>旭区</c:v>
                </c:pt>
                <c:pt idx="27">
                  <c:v>箕面市</c:v>
                </c:pt>
                <c:pt idx="28">
                  <c:v>堺市西区</c:v>
                </c:pt>
                <c:pt idx="29">
                  <c:v>池田市</c:v>
                </c:pt>
                <c:pt idx="30">
                  <c:v>大正区</c:v>
                </c:pt>
                <c:pt idx="31">
                  <c:v>北区</c:v>
                </c:pt>
                <c:pt idx="32">
                  <c:v>福島区</c:v>
                </c:pt>
                <c:pt idx="33">
                  <c:v>城東区</c:v>
                </c:pt>
                <c:pt idx="34">
                  <c:v>西淀川区</c:v>
                </c:pt>
                <c:pt idx="35">
                  <c:v>港区</c:v>
                </c:pt>
                <c:pt idx="36">
                  <c:v>堺市東区</c:v>
                </c:pt>
                <c:pt idx="37">
                  <c:v>羽曳野市</c:v>
                </c:pt>
                <c:pt idx="38">
                  <c:v>吹田市</c:v>
                </c:pt>
                <c:pt idx="39">
                  <c:v>堺市</c:v>
                </c:pt>
                <c:pt idx="40">
                  <c:v>能勢町</c:v>
                </c:pt>
                <c:pt idx="41">
                  <c:v>四條畷市</c:v>
                </c:pt>
                <c:pt idx="42">
                  <c:v>堺市中区</c:v>
                </c:pt>
                <c:pt idx="43">
                  <c:v>茨木市</c:v>
                </c:pt>
                <c:pt idx="44">
                  <c:v>堺市南区</c:v>
                </c:pt>
                <c:pt idx="45">
                  <c:v>寝屋川市</c:v>
                </c:pt>
                <c:pt idx="46">
                  <c:v>泉南市</c:v>
                </c:pt>
                <c:pt idx="47">
                  <c:v>松原市</c:v>
                </c:pt>
                <c:pt idx="48">
                  <c:v>堺市北区</c:v>
                </c:pt>
                <c:pt idx="49">
                  <c:v>八尾市</c:v>
                </c:pt>
                <c:pt idx="50">
                  <c:v>西区</c:v>
                </c:pt>
                <c:pt idx="51">
                  <c:v>豊能町</c:v>
                </c:pt>
                <c:pt idx="52">
                  <c:v>東大阪市</c:v>
                </c:pt>
                <c:pt idx="53">
                  <c:v>和泉市</c:v>
                </c:pt>
                <c:pt idx="54">
                  <c:v>高槻市</c:v>
                </c:pt>
                <c:pt idx="55">
                  <c:v>熊取町</c:v>
                </c:pt>
                <c:pt idx="56">
                  <c:v>貝塚市</c:v>
                </c:pt>
                <c:pt idx="57">
                  <c:v>岸和田市</c:v>
                </c:pt>
                <c:pt idx="58">
                  <c:v>島本町</c:v>
                </c:pt>
                <c:pt idx="59">
                  <c:v>門真市</c:v>
                </c:pt>
                <c:pt idx="60">
                  <c:v>田尻町</c:v>
                </c:pt>
                <c:pt idx="61">
                  <c:v>阪南市</c:v>
                </c:pt>
                <c:pt idx="62">
                  <c:v>大東市</c:v>
                </c:pt>
                <c:pt idx="63">
                  <c:v>守口市</c:v>
                </c:pt>
                <c:pt idx="64">
                  <c:v>摂津市</c:v>
                </c:pt>
                <c:pt idx="65">
                  <c:v>堺市美原区</c:v>
                </c:pt>
                <c:pt idx="66">
                  <c:v>枚方市</c:v>
                </c:pt>
                <c:pt idx="67">
                  <c:v>大阪狭山市</c:v>
                </c:pt>
                <c:pt idx="68">
                  <c:v>富田林市</c:v>
                </c:pt>
                <c:pt idx="69">
                  <c:v>太子町</c:v>
                </c:pt>
                <c:pt idx="70">
                  <c:v>河南町</c:v>
                </c:pt>
                <c:pt idx="71">
                  <c:v>河内長野市</c:v>
                </c:pt>
                <c:pt idx="72">
                  <c:v>千早赤阪村</c:v>
                </c:pt>
                <c:pt idx="73">
                  <c:v>交野市</c:v>
                </c:pt>
              </c:strCache>
            </c:strRef>
          </c:cat>
          <c:val>
            <c:numRef>
              <c:f>市区町村別_多受診!$AO$5:$AO$78</c:f>
              <c:numCache>
                <c:formatCode>General</c:formatCode>
                <c:ptCount val="74"/>
                <c:pt idx="0">
                  <c:v>0.45999999999999996</c:v>
                </c:pt>
                <c:pt idx="1">
                  <c:v>0.12999999999999956</c:v>
                </c:pt>
                <c:pt idx="2">
                  <c:v>0.44000000000000011</c:v>
                </c:pt>
                <c:pt idx="3">
                  <c:v>0.25000000000000022</c:v>
                </c:pt>
                <c:pt idx="4">
                  <c:v>0.10999999999999968</c:v>
                </c:pt>
                <c:pt idx="5">
                  <c:v>-0.21999999999999936</c:v>
                </c:pt>
                <c:pt idx="6">
                  <c:v>0.36999999999999983</c:v>
                </c:pt>
                <c:pt idx="7">
                  <c:v>0.25000000000000022</c:v>
                </c:pt>
                <c:pt idx="8">
                  <c:v>0.13000000000000025</c:v>
                </c:pt>
                <c:pt idx="9">
                  <c:v>0.18999999999999989</c:v>
                </c:pt>
                <c:pt idx="10">
                  <c:v>6.9999999999999923E-2</c:v>
                </c:pt>
                <c:pt idx="11">
                  <c:v>0.26999999999999974</c:v>
                </c:pt>
                <c:pt idx="12">
                  <c:v>0.29000000000000031</c:v>
                </c:pt>
                <c:pt idx="13">
                  <c:v>0.34</c:v>
                </c:pt>
                <c:pt idx="14">
                  <c:v>7.0000000000000617E-2</c:v>
                </c:pt>
                <c:pt idx="15">
                  <c:v>0.19999999999999984</c:v>
                </c:pt>
                <c:pt idx="16">
                  <c:v>0.15000000000000013</c:v>
                </c:pt>
                <c:pt idx="17">
                  <c:v>0.28999999999999998</c:v>
                </c:pt>
                <c:pt idx="18">
                  <c:v>0.62000000000000011</c:v>
                </c:pt>
                <c:pt idx="19">
                  <c:v>-0.10000000000000009</c:v>
                </c:pt>
                <c:pt idx="20">
                  <c:v>0.25000000000000022</c:v>
                </c:pt>
                <c:pt idx="21">
                  <c:v>0.27000000000000013</c:v>
                </c:pt>
                <c:pt idx="22">
                  <c:v>0.20000000000000018</c:v>
                </c:pt>
                <c:pt idx="23">
                  <c:v>0.18999999999999989</c:v>
                </c:pt>
                <c:pt idx="24">
                  <c:v>0.38999999999999974</c:v>
                </c:pt>
                <c:pt idx="25">
                  <c:v>0</c:v>
                </c:pt>
                <c:pt idx="26">
                  <c:v>0.57999999999999996</c:v>
                </c:pt>
                <c:pt idx="27">
                  <c:v>0.43000000000000016</c:v>
                </c:pt>
                <c:pt idx="28">
                  <c:v>0.13000000000000025</c:v>
                </c:pt>
                <c:pt idx="29">
                  <c:v>0.35</c:v>
                </c:pt>
                <c:pt idx="30">
                  <c:v>0.29999999999999993</c:v>
                </c:pt>
                <c:pt idx="31">
                  <c:v>4.0000000000000105E-2</c:v>
                </c:pt>
                <c:pt idx="32">
                  <c:v>0.37000000000000022</c:v>
                </c:pt>
                <c:pt idx="33">
                  <c:v>0.15000000000000013</c:v>
                </c:pt>
                <c:pt idx="34">
                  <c:v>0.22999999999999998</c:v>
                </c:pt>
                <c:pt idx="35">
                  <c:v>-0.15000000000000013</c:v>
                </c:pt>
                <c:pt idx="36">
                  <c:v>0.22999999999999998</c:v>
                </c:pt>
                <c:pt idx="37">
                  <c:v>1.0000000000000286E-2</c:v>
                </c:pt>
                <c:pt idx="38">
                  <c:v>8.000000000000021E-2</c:v>
                </c:pt>
                <c:pt idx="39">
                  <c:v>0.17999999999999994</c:v>
                </c:pt>
                <c:pt idx="40">
                  <c:v>0.71000000000000019</c:v>
                </c:pt>
                <c:pt idx="41">
                  <c:v>0.27000000000000013</c:v>
                </c:pt>
                <c:pt idx="42">
                  <c:v>0.26000000000000018</c:v>
                </c:pt>
                <c:pt idx="43">
                  <c:v>9.0000000000000149E-2</c:v>
                </c:pt>
                <c:pt idx="44">
                  <c:v>0.28999999999999998</c:v>
                </c:pt>
                <c:pt idx="45">
                  <c:v>0.18999999999999989</c:v>
                </c:pt>
                <c:pt idx="46">
                  <c:v>2.9999999999999818E-2</c:v>
                </c:pt>
                <c:pt idx="47">
                  <c:v>4.0000000000000105E-2</c:v>
                </c:pt>
                <c:pt idx="48">
                  <c:v>-6.9999999999999923E-2</c:v>
                </c:pt>
                <c:pt idx="49">
                  <c:v>8.9999999999999802E-2</c:v>
                </c:pt>
                <c:pt idx="50">
                  <c:v>5.9999999999999984E-2</c:v>
                </c:pt>
                <c:pt idx="51">
                  <c:v>0.34</c:v>
                </c:pt>
                <c:pt idx="52">
                  <c:v>-9.9999999999999395E-3</c:v>
                </c:pt>
                <c:pt idx="53">
                  <c:v>-6.9999999999999923E-2</c:v>
                </c:pt>
                <c:pt idx="54">
                  <c:v>0.17</c:v>
                </c:pt>
                <c:pt idx="55">
                  <c:v>0.12999999999999989</c:v>
                </c:pt>
                <c:pt idx="56">
                  <c:v>0.35999999999999988</c:v>
                </c:pt>
                <c:pt idx="57">
                  <c:v>0.35</c:v>
                </c:pt>
                <c:pt idx="58">
                  <c:v>-9.9999999999999395E-3</c:v>
                </c:pt>
                <c:pt idx="59">
                  <c:v>5.0000000000000044E-2</c:v>
                </c:pt>
                <c:pt idx="60">
                  <c:v>-0.9099999999999997</c:v>
                </c:pt>
                <c:pt idx="61">
                  <c:v>9.9999999999999395E-3</c:v>
                </c:pt>
                <c:pt idx="62">
                  <c:v>-0.19999999999999984</c:v>
                </c:pt>
                <c:pt idx="63">
                  <c:v>0.11999999999999997</c:v>
                </c:pt>
                <c:pt idx="64">
                  <c:v>-0.12999999999999989</c:v>
                </c:pt>
                <c:pt idx="65">
                  <c:v>0.41000000000000031</c:v>
                </c:pt>
                <c:pt idx="66">
                  <c:v>0</c:v>
                </c:pt>
                <c:pt idx="67">
                  <c:v>8.000000000000021E-2</c:v>
                </c:pt>
                <c:pt idx="68">
                  <c:v>0.28000000000000003</c:v>
                </c:pt>
                <c:pt idx="69">
                  <c:v>-0.69</c:v>
                </c:pt>
                <c:pt idx="70">
                  <c:v>-6.9999999999999923E-2</c:v>
                </c:pt>
                <c:pt idx="71">
                  <c:v>6.9999999999999923E-2</c:v>
                </c:pt>
                <c:pt idx="72">
                  <c:v>-0.17999999999999994</c:v>
                </c:pt>
                <c:pt idx="73">
                  <c:v>-0.15000000000000013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385-47C0-A198-F5AC977DD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strRef>
              <c:f>市区町村別_多受診!$B$79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C-0385-47C0-A198-F5AC977DD38C}"/>
              </c:ext>
            </c:extLst>
          </c:dPt>
          <c:dLbls>
            <c:dLbl>
              <c:idx val="0"/>
              <c:layout>
                <c:manualLayout>
                  <c:x val="-0.18557035763970386"/>
                  <c:y val="-0.9001209107859201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85-47C0-A198-F5AC977DD38C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市区町村別_多受診!$BA$5:$BA$78</c:f>
              <c:numCache>
                <c:formatCode>General</c:formatCode>
                <c:ptCount val="74"/>
                <c:pt idx="0">
                  <c:v>0.14000000000000018</c:v>
                </c:pt>
                <c:pt idx="1">
                  <c:v>0.14000000000000018</c:v>
                </c:pt>
                <c:pt idx="2">
                  <c:v>0.14000000000000018</c:v>
                </c:pt>
                <c:pt idx="3">
                  <c:v>0.14000000000000018</c:v>
                </c:pt>
                <c:pt idx="4">
                  <c:v>0.14000000000000018</c:v>
                </c:pt>
                <c:pt idx="5">
                  <c:v>0.14000000000000018</c:v>
                </c:pt>
                <c:pt idx="6">
                  <c:v>0.14000000000000018</c:v>
                </c:pt>
                <c:pt idx="7">
                  <c:v>0.14000000000000018</c:v>
                </c:pt>
                <c:pt idx="8">
                  <c:v>0.14000000000000018</c:v>
                </c:pt>
                <c:pt idx="9">
                  <c:v>0.14000000000000018</c:v>
                </c:pt>
                <c:pt idx="10">
                  <c:v>0.14000000000000018</c:v>
                </c:pt>
                <c:pt idx="11">
                  <c:v>0.14000000000000018</c:v>
                </c:pt>
                <c:pt idx="12">
                  <c:v>0.14000000000000018</c:v>
                </c:pt>
                <c:pt idx="13">
                  <c:v>0.14000000000000018</c:v>
                </c:pt>
                <c:pt idx="14">
                  <c:v>0.14000000000000018</c:v>
                </c:pt>
                <c:pt idx="15">
                  <c:v>0.14000000000000018</c:v>
                </c:pt>
                <c:pt idx="16">
                  <c:v>0.14000000000000018</c:v>
                </c:pt>
                <c:pt idx="17">
                  <c:v>0.14000000000000018</c:v>
                </c:pt>
                <c:pt idx="18">
                  <c:v>0.14000000000000018</c:v>
                </c:pt>
                <c:pt idx="19">
                  <c:v>0.14000000000000018</c:v>
                </c:pt>
                <c:pt idx="20">
                  <c:v>0.14000000000000018</c:v>
                </c:pt>
                <c:pt idx="21">
                  <c:v>0.14000000000000018</c:v>
                </c:pt>
                <c:pt idx="22">
                  <c:v>0.14000000000000018</c:v>
                </c:pt>
                <c:pt idx="23">
                  <c:v>0.14000000000000018</c:v>
                </c:pt>
                <c:pt idx="24">
                  <c:v>0.14000000000000018</c:v>
                </c:pt>
                <c:pt idx="25">
                  <c:v>0.14000000000000018</c:v>
                </c:pt>
                <c:pt idx="26">
                  <c:v>0.14000000000000018</c:v>
                </c:pt>
                <c:pt idx="27">
                  <c:v>0.14000000000000018</c:v>
                </c:pt>
                <c:pt idx="28">
                  <c:v>0.14000000000000018</c:v>
                </c:pt>
                <c:pt idx="29">
                  <c:v>0.14000000000000018</c:v>
                </c:pt>
                <c:pt idx="30">
                  <c:v>0.14000000000000018</c:v>
                </c:pt>
                <c:pt idx="31">
                  <c:v>0.14000000000000018</c:v>
                </c:pt>
                <c:pt idx="32">
                  <c:v>0.14000000000000018</c:v>
                </c:pt>
                <c:pt idx="33">
                  <c:v>0.14000000000000018</c:v>
                </c:pt>
                <c:pt idx="34">
                  <c:v>0.14000000000000018</c:v>
                </c:pt>
                <c:pt idx="35">
                  <c:v>0.14000000000000018</c:v>
                </c:pt>
                <c:pt idx="36">
                  <c:v>0.14000000000000018</c:v>
                </c:pt>
                <c:pt idx="37">
                  <c:v>0.14000000000000018</c:v>
                </c:pt>
                <c:pt idx="38">
                  <c:v>0.14000000000000018</c:v>
                </c:pt>
                <c:pt idx="39">
                  <c:v>0.14000000000000018</c:v>
                </c:pt>
                <c:pt idx="40">
                  <c:v>0.14000000000000018</c:v>
                </c:pt>
                <c:pt idx="41">
                  <c:v>0.14000000000000018</c:v>
                </c:pt>
                <c:pt idx="42">
                  <c:v>0.14000000000000018</c:v>
                </c:pt>
                <c:pt idx="43">
                  <c:v>0.14000000000000018</c:v>
                </c:pt>
                <c:pt idx="44">
                  <c:v>0.14000000000000018</c:v>
                </c:pt>
                <c:pt idx="45">
                  <c:v>0.14000000000000018</c:v>
                </c:pt>
                <c:pt idx="46">
                  <c:v>0.14000000000000018</c:v>
                </c:pt>
                <c:pt idx="47">
                  <c:v>0.14000000000000018</c:v>
                </c:pt>
                <c:pt idx="48">
                  <c:v>0.14000000000000018</c:v>
                </c:pt>
                <c:pt idx="49">
                  <c:v>0.14000000000000018</c:v>
                </c:pt>
                <c:pt idx="50">
                  <c:v>0.14000000000000018</c:v>
                </c:pt>
                <c:pt idx="51">
                  <c:v>0.14000000000000018</c:v>
                </c:pt>
                <c:pt idx="52">
                  <c:v>0.14000000000000018</c:v>
                </c:pt>
                <c:pt idx="53">
                  <c:v>0.14000000000000018</c:v>
                </c:pt>
                <c:pt idx="54">
                  <c:v>0.14000000000000018</c:v>
                </c:pt>
                <c:pt idx="55">
                  <c:v>0.14000000000000018</c:v>
                </c:pt>
                <c:pt idx="56">
                  <c:v>0.14000000000000018</c:v>
                </c:pt>
                <c:pt idx="57">
                  <c:v>0.14000000000000018</c:v>
                </c:pt>
                <c:pt idx="58">
                  <c:v>0.14000000000000018</c:v>
                </c:pt>
                <c:pt idx="59">
                  <c:v>0.14000000000000018</c:v>
                </c:pt>
                <c:pt idx="60">
                  <c:v>0.14000000000000018</c:v>
                </c:pt>
                <c:pt idx="61">
                  <c:v>0.14000000000000018</c:v>
                </c:pt>
                <c:pt idx="62">
                  <c:v>0.14000000000000018</c:v>
                </c:pt>
                <c:pt idx="63">
                  <c:v>0.14000000000000018</c:v>
                </c:pt>
                <c:pt idx="64">
                  <c:v>0.14000000000000018</c:v>
                </c:pt>
                <c:pt idx="65">
                  <c:v>0.14000000000000018</c:v>
                </c:pt>
                <c:pt idx="66">
                  <c:v>0.14000000000000018</c:v>
                </c:pt>
                <c:pt idx="67">
                  <c:v>0.14000000000000018</c:v>
                </c:pt>
                <c:pt idx="68">
                  <c:v>0.14000000000000018</c:v>
                </c:pt>
                <c:pt idx="69">
                  <c:v>0.14000000000000018</c:v>
                </c:pt>
                <c:pt idx="70">
                  <c:v>0.14000000000000018</c:v>
                </c:pt>
                <c:pt idx="71">
                  <c:v>0.14000000000000018</c:v>
                </c:pt>
                <c:pt idx="72">
                  <c:v>0.14000000000000018</c:v>
                </c:pt>
                <c:pt idx="73">
                  <c:v>0.14000000000000018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385-47C0-A198-F5AC977DD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(pt)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#,##0.00_ ;[Red]\-#,##0.0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市区町村別_多受診!$AP$2</c:f>
              <c:strCache>
                <c:ptCount val="1"/>
                <c:pt idx="0">
                  <c:v>頻回受診患者割合(総患者数に占める割合)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FD-418C-91A7-0EAB875C14C4}"/>
                </c:ext>
              </c:extLst>
            </c:dLbl>
            <c:dLbl>
              <c:idx val="1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FD-418C-91A7-0EAB875C14C4}"/>
                </c:ext>
              </c:extLst>
            </c:dLbl>
            <c:dLbl>
              <c:idx val="2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FD-418C-91A7-0EAB875C14C4}"/>
                </c:ext>
              </c:extLst>
            </c:dLbl>
            <c:dLbl>
              <c:idx val="3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FD-418C-91A7-0EAB875C14C4}"/>
                </c:ext>
              </c:extLst>
            </c:dLbl>
            <c:dLbl>
              <c:idx val="4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FD-418C-91A7-0EAB875C14C4}"/>
                </c:ext>
              </c:extLst>
            </c:dLbl>
            <c:dLbl>
              <c:idx val="5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FD-418C-91A7-0EAB875C14C4}"/>
                </c:ext>
              </c:extLst>
            </c:dLbl>
            <c:dLbl>
              <c:idx val="6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FD-418C-91A7-0EAB875C14C4}"/>
                </c:ext>
              </c:extLst>
            </c:dLbl>
            <c:dLbl>
              <c:idx val="7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FD-418C-91A7-0EAB875C14C4}"/>
                </c:ext>
              </c:extLst>
            </c:dLbl>
            <c:dLbl>
              <c:idx val="8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FD-418C-91A7-0EAB875C14C4}"/>
                </c:ext>
              </c:extLst>
            </c:dLbl>
            <c:dLbl>
              <c:idx val="9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FD-418C-91A7-0EAB875C14C4}"/>
                </c:ext>
              </c:extLst>
            </c:dLbl>
            <c:dLbl>
              <c:idx val="10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FD-418C-91A7-0EAB875C14C4}"/>
                </c:ext>
              </c:extLst>
            </c:dLbl>
            <c:dLbl>
              <c:idx val="11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FD-418C-91A7-0EAB875C14C4}"/>
                </c:ext>
              </c:extLst>
            </c:dLbl>
            <c:dLbl>
              <c:idx val="12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FD-418C-91A7-0EAB875C14C4}"/>
                </c:ext>
              </c:extLst>
            </c:dLbl>
            <c:dLbl>
              <c:idx val="13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FD-418C-91A7-0EAB875C14C4}"/>
                </c:ext>
              </c:extLst>
            </c:dLbl>
            <c:dLbl>
              <c:idx val="14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FD-418C-91A7-0EAB875C14C4}"/>
                </c:ext>
              </c:extLst>
            </c:dLbl>
            <c:dLbl>
              <c:idx val="15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FD-418C-91A7-0EAB875C14C4}"/>
                </c:ext>
              </c:extLst>
            </c:dLbl>
            <c:dLbl>
              <c:idx val="16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FD-418C-91A7-0EAB875C14C4}"/>
                </c:ext>
              </c:extLst>
            </c:dLbl>
            <c:dLbl>
              <c:idx val="17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FD-418C-91A7-0EAB875C14C4}"/>
                </c:ext>
              </c:extLst>
            </c:dLbl>
            <c:dLbl>
              <c:idx val="18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FD-418C-91A7-0EAB875C14C4}"/>
                </c:ext>
              </c:extLst>
            </c:dLbl>
            <c:dLbl>
              <c:idx val="19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FD-418C-91A7-0EAB875C14C4}"/>
                </c:ext>
              </c:extLst>
            </c:dLbl>
            <c:dLbl>
              <c:idx val="20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FD-418C-91A7-0EAB875C14C4}"/>
                </c:ext>
              </c:extLst>
            </c:dLbl>
            <c:dLbl>
              <c:idx val="21"/>
              <c:layout>
                <c:manualLayout>
                  <c:x val="-1.1247857181346359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15-4948-836C-D91950726DAF}"/>
                </c:ext>
              </c:extLst>
            </c:dLbl>
            <c:dLbl>
              <c:idx val="2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15-4948-836C-D91950726DAF}"/>
                </c:ext>
              </c:extLst>
            </c:dLbl>
            <c:dLbl>
              <c:idx val="23"/>
              <c:layout>
                <c:manualLayout>
                  <c:x val="-5.6239285906731795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15-4948-836C-D91950726DAF}"/>
                </c:ext>
              </c:extLst>
            </c:dLbl>
            <c:dLbl>
              <c:idx val="2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15-4948-836C-D91950726DAF}"/>
                </c:ext>
              </c:extLst>
            </c:dLbl>
            <c:dLbl>
              <c:idx val="2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15-4948-836C-D91950726DAF}"/>
                </c:ext>
              </c:extLst>
            </c:dLbl>
            <c:dLbl>
              <c:idx val="26"/>
              <c:layout>
                <c:manualLayout>
                  <c:x val="-5.6239285906731795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8E-4F56-BD46-F20110C89320}"/>
                </c:ext>
              </c:extLst>
            </c:dLbl>
            <c:dLbl>
              <c:idx val="27"/>
              <c:layout>
                <c:manualLayout>
                  <c:x val="7.66908212560386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8E-4F56-BD46-F20110C89320}"/>
                </c:ext>
              </c:extLst>
            </c:dLbl>
            <c:dLbl>
              <c:idx val="28"/>
              <c:layout>
                <c:manualLayout>
                  <c:x val="1.3808574879227053E-2"/>
                  <c:y val="7.966828674783378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20-4DAA-9221-7966FD48F3FA}"/>
                </c:ext>
              </c:extLst>
            </c:dLbl>
            <c:dLbl>
              <c:idx val="29"/>
              <c:layout>
                <c:manualLayout>
                  <c:x val="1.534371980676323E-2"/>
                  <c:y val="7.4196873929196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20-4DAA-9221-7966FD48F3FA}"/>
                </c:ext>
              </c:extLst>
            </c:dLbl>
            <c:dLbl>
              <c:idx val="30"/>
              <c:layout>
                <c:manualLayout>
                  <c:x val="1.53493961352657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20-4DAA-9221-7966FD48F3FA}"/>
                </c:ext>
              </c:extLst>
            </c:dLbl>
            <c:dLbl>
              <c:idx val="31"/>
              <c:layout>
                <c:manualLayout>
                  <c:x val="1.68845410628019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20-4DAA-9221-7966FD48F3FA}"/>
                </c:ext>
              </c:extLst>
            </c:dLbl>
            <c:dLbl>
              <c:idx val="32"/>
              <c:layout>
                <c:manualLayout>
                  <c:x val="2.9155072463768115E-2"/>
                  <c:y val="7.4196873929196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20-4DAA-9221-7966FD48F3FA}"/>
                </c:ext>
              </c:extLst>
            </c:dLbl>
            <c:dLbl>
              <c:idx val="33"/>
              <c:layout>
                <c:manualLayout>
                  <c:x val="2.91425120772946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8E-4F56-BD46-F20110C89320}"/>
                </c:ext>
              </c:extLst>
            </c:dLbl>
            <c:dLbl>
              <c:idx val="34"/>
              <c:layout>
                <c:manualLayout>
                  <c:x val="2.914251207729463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8E-4F56-BD46-F20110C89320}"/>
                </c:ext>
              </c:extLst>
            </c:dLbl>
            <c:dLbl>
              <c:idx val="35"/>
              <c:layout>
                <c:manualLayout>
                  <c:x val="3.0674879227053198E-2"/>
                  <c:y val="7.936507936507937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8E-4F56-BD46-F20110C89320}"/>
                </c:ext>
              </c:extLst>
            </c:dLbl>
            <c:dLbl>
              <c:idx val="36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8E-4F56-BD46-F20110C89320}"/>
                </c:ext>
              </c:extLst>
            </c:dLbl>
            <c:dLbl>
              <c:idx val="37"/>
              <c:layout>
                <c:manualLayout>
                  <c:x val="-3.06763285024160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8E-4F56-BD46-F20110C89320}"/>
                </c:ext>
              </c:extLst>
            </c:dLbl>
            <c:dLbl>
              <c:idx val="3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8E-4F56-BD46-F20110C89320}"/>
                </c:ext>
              </c:extLst>
            </c:dLbl>
            <c:dLbl>
              <c:idx val="3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15-4948-836C-D91950726DAF}"/>
                </c:ext>
              </c:extLst>
            </c:dLbl>
            <c:dLbl>
              <c:idx val="4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15-4948-836C-D91950726DAF}"/>
                </c:ext>
              </c:extLst>
            </c:dLbl>
            <c:dLbl>
              <c:idx val="4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15-4948-836C-D91950726DAF}"/>
                </c:ext>
              </c:extLst>
            </c:dLbl>
            <c:dLbl>
              <c:idx val="4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15-4948-836C-D91950726DAF}"/>
                </c:ext>
              </c:extLst>
            </c:dLbl>
            <c:dLbl>
              <c:idx val="4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15-4948-836C-D91950726DAF}"/>
                </c:ext>
              </c:extLst>
            </c:dLbl>
            <c:dLbl>
              <c:idx val="44"/>
              <c:layout>
                <c:manualLayout>
                  <c:x val="-5.6239285906731795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15-4948-836C-D91950726DAF}"/>
                </c:ext>
              </c:extLst>
            </c:dLbl>
            <c:dLbl>
              <c:idx val="4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15-4948-836C-D91950726DAF}"/>
                </c:ext>
              </c:extLst>
            </c:dLbl>
            <c:dLbl>
              <c:idx val="46"/>
              <c:layout>
                <c:manualLayout>
                  <c:x val="-5.6239285906731795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15-4948-836C-D91950726DAF}"/>
                </c:ext>
              </c:extLst>
            </c:dLbl>
            <c:dLbl>
              <c:idx val="4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15-4948-836C-D91950726DAF}"/>
                </c:ext>
              </c:extLst>
            </c:dLbl>
            <c:dLbl>
              <c:idx val="4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15-4948-836C-D91950726DAF}"/>
                </c:ext>
              </c:extLst>
            </c:dLbl>
            <c:dLbl>
              <c:idx val="4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15-4948-836C-D91950726DAF}"/>
                </c:ext>
              </c:extLst>
            </c:dLbl>
            <c:dLbl>
              <c:idx val="5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15-4948-836C-D91950726DAF}"/>
                </c:ext>
              </c:extLst>
            </c:dLbl>
            <c:dLbl>
              <c:idx val="5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B15-4948-836C-D91950726DAF}"/>
                </c:ext>
              </c:extLst>
            </c:dLbl>
            <c:dLbl>
              <c:idx val="52"/>
              <c:layout>
                <c:manualLayout>
                  <c:x val="-5.6239285906731795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B15-4948-836C-D91950726DAF}"/>
                </c:ext>
              </c:extLst>
            </c:dLbl>
            <c:dLbl>
              <c:idx val="53"/>
              <c:layout>
                <c:manualLayout>
                  <c:x val="-5.6239285906731795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B15-4948-836C-D91950726DAF}"/>
                </c:ext>
              </c:extLst>
            </c:dLbl>
            <c:dLbl>
              <c:idx val="5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B15-4948-836C-D91950726DAF}"/>
                </c:ext>
              </c:extLst>
            </c:dLbl>
            <c:dLbl>
              <c:idx val="5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B15-4948-836C-D91950726DAF}"/>
                </c:ext>
              </c:extLst>
            </c:dLbl>
            <c:dLbl>
              <c:idx val="56"/>
              <c:layout>
                <c:manualLayout>
                  <c:x val="-5.6239285906731795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B15-4948-836C-D91950726DAF}"/>
                </c:ext>
              </c:extLst>
            </c:dLbl>
            <c:dLbl>
              <c:idx val="5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B15-4948-836C-D91950726DAF}"/>
                </c:ext>
              </c:extLst>
            </c:dLbl>
            <c:dLbl>
              <c:idx val="5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B15-4948-836C-D91950726DAF}"/>
                </c:ext>
              </c:extLst>
            </c:dLbl>
            <c:dLbl>
              <c:idx val="5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B15-4948-836C-D91950726DAF}"/>
                </c:ext>
              </c:extLst>
            </c:dLbl>
            <c:dLbl>
              <c:idx val="6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B15-4948-836C-D91950726DAF}"/>
                </c:ext>
              </c:extLst>
            </c:dLbl>
            <c:dLbl>
              <c:idx val="61"/>
              <c:layout>
                <c:manualLayout>
                  <c:x val="-5.6239285906731795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B15-4948-836C-D91950726DAF}"/>
                </c:ext>
              </c:extLst>
            </c:dLbl>
            <c:dLbl>
              <c:idx val="6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B15-4948-836C-D91950726DAF}"/>
                </c:ext>
              </c:extLst>
            </c:dLbl>
            <c:dLbl>
              <c:idx val="6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B15-4948-836C-D91950726DAF}"/>
                </c:ext>
              </c:extLst>
            </c:dLbl>
            <c:dLbl>
              <c:idx val="64"/>
              <c:layout>
                <c:manualLayout>
                  <c:x val="-5.6239285906731795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B15-4948-836C-D91950726DAF}"/>
                </c:ext>
              </c:extLst>
            </c:dLbl>
            <c:dLbl>
              <c:idx val="6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B15-4948-836C-D91950726DAF}"/>
                </c:ext>
              </c:extLst>
            </c:dLbl>
            <c:dLbl>
              <c:idx val="6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B15-4948-836C-D91950726DAF}"/>
                </c:ext>
              </c:extLst>
            </c:dLbl>
            <c:dLbl>
              <c:idx val="6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B15-4948-836C-D91950726DAF}"/>
                </c:ext>
              </c:extLst>
            </c:dLbl>
            <c:dLbl>
              <c:idx val="6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B15-4948-836C-D91950726DAF}"/>
                </c:ext>
              </c:extLst>
            </c:dLbl>
            <c:dLbl>
              <c:idx val="6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B15-4948-836C-D91950726DAF}"/>
                </c:ext>
              </c:extLst>
            </c:dLbl>
            <c:dLbl>
              <c:idx val="7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B15-4948-836C-D91950726DAF}"/>
                </c:ext>
              </c:extLst>
            </c:dLbl>
            <c:dLbl>
              <c:idx val="7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B15-4948-836C-D91950726DAF}"/>
                </c:ext>
              </c:extLst>
            </c:dLbl>
            <c:dLbl>
              <c:idx val="72"/>
              <c:layout>
                <c:manualLayout>
                  <c:x val="-2.8119642953365897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B15-4948-836C-D91950726DAF}"/>
                </c:ext>
              </c:extLst>
            </c:dLbl>
            <c:dLbl>
              <c:idx val="73"/>
              <c:layout>
                <c:manualLayout>
                  <c:x val="2.8119642953365897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B15-4948-836C-D91950726DA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市区町村別_多受診!$AP$5:$AP$78</c:f>
              <c:strCache>
                <c:ptCount val="74"/>
                <c:pt idx="0">
                  <c:v>港区</c:v>
                </c:pt>
                <c:pt idx="1">
                  <c:v>大正区</c:v>
                </c:pt>
                <c:pt idx="2">
                  <c:v>東住吉区</c:v>
                </c:pt>
                <c:pt idx="3">
                  <c:v>平野区</c:v>
                </c:pt>
                <c:pt idx="4">
                  <c:v>生野区</c:v>
                </c:pt>
                <c:pt idx="5">
                  <c:v>東成区</c:v>
                </c:pt>
                <c:pt idx="6">
                  <c:v>鶴見区</c:v>
                </c:pt>
                <c:pt idx="7">
                  <c:v>住吉区</c:v>
                </c:pt>
                <c:pt idx="8">
                  <c:v>都島区</c:v>
                </c:pt>
                <c:pt idx="9">
                  <c:v>住之江区</c:v>
                </c:pt>
                <c:pt idx="10">
                  <c:v>大阪市</c:v>
                </c:pt>
                <c:pt idx="11">
                  <c:v>旭区</c:v>
                </c:pt>
                <c:pt idx="12">
                  <c:v>東淀川区</c:v>
                </c:pt>
                <c:pt idx="13">
                  <c:v>西成区</c:v>
                </c:pt>
                <c:pt idx="14">
                  <c:v>此花区</c:v>
                </c:pt>
                <c:pt idx="15">
                  <c:v>東大阪市</c:v>
                </c:pt>
                <c:pt idx="16">
                  <c:v>阿倍野区</c:v>
                </c:pt>
                <c:pt idx="17">
                  <c:v>守口市</c:v>
                </c:pt>
                <c:pt idx="18">
                  <c:v>泉大津市</c:v>
                </c:pt>
                <c:pt idx="19">
                  <c:v>淀川区</c:v>
                </c:pt>
                <c:pt idx="20">
                  <c:v>城東区</c:v>
                </c:pt>
                <c:pt idx="21">
                  <c:v>福島区</c:v>
                </c:pt>
                <c:pt idx="22">
                  <c:v>西淀川区</c:v>
                </c:pt>
                <c:pt idx="23">
                  <c:v>西区</c:v>
                </c:pt>
                <c:pt idx="24">
                  <c:v>門真市</c:v>
                </c:pt>
                <c:pt idx="25">
                  <c:v>摂津市</c:v>
                </c:pt>
                <c:pt idx="26">
                  <c:v>堺市東区</c:v>
                </c:pt>
                <c:pt idx="27">
                  <c:v>松原市</c:v>
                </c:pt>
                <c:pt idx="28">
                  <c:v>堺市美原区</c:v>
                </c:pt>
                <c:pt idx="29">
                  <c:v>八尾市</c:v>
                </c:pt>
                <c:pt idx="30">
                  <c:v>堺市西区</c:v>
                </c:pt>
                <c:pt idx="31">
                  <c:v>豊中市</c:v>
                </c:pt>
                <c:pt idx="32">
                  <c:v>中央区</c:v>
                </c:pt>
                <c:pt idx="33">
                  <c:v>寝屋川市</c:v>
                </c:pt>
                <c:pt idx="34">
                  <c:v>大東市</c:v>
                </c:pt>
                <c:pt idx="35">
                  <c:v>高槻市</c:v>
                </c:pt>
                <c:pt idx="36">
                  <c:v>吹田市</c:v>
                </c:pt>
                <c:pt idx="37">
                  <c:v>岬町</c:v>
                </c:pt>
                <c:pt idx="38">
                  <c:v>藤井寺市</c:v>
                </c:pt>
                <c:pt idx="39">
                  <c:v>天王寺区</c:v>
                </c:pt>
                <c:pt idx="40">
                  <c:v>柏原市</c:v>
                </c:pt>
                <c:pt idx="41">
                  <c:v>北区</c:v>
                </c:pt>
                <c:pt idx="42">
                  <c:v>茨木市</c:v>
                </c:pt>
                <c:pt idx="43">
                  <c:v>四條畷市</c:v>
                </c:pt>
                <c:pt idx="44">
                  <c:v>忠岡町</c:v>
                </c:pt>
                <c:pt idx="45">
                  <c:v>堺市</c:v>
                </c:pt>
                <c:pt idx="46">
                  <c:v>枚方市</c:v>
                </c:pt>
                <c:pt idx="47">
                  <c:v>堺市北区</c:v>
                </c:pt>
                <c:pt idx="48">
                  <c:v>泉佐野市</c:v>
                </c:pt>
                <c:pt idx="49">
                  <c:v>堺市中区</c:v>
                </c:pt>
                <c:pt idx="50">
                  <c:v>富田林市</c:v>
                </c:pt>
                <c:pt idx="51">
                  <c:v>岸和田市</c:v>
                </c:pt>
                <c:pt idx="52">
                  <c:v>浪速区</c:v>
                </c:pt>
                <c:pt idx="53">
                  <c:v>交野市</c:v>
                </c:pt>
                <c:pt idx="54">
                  <c:v>箕面市</c:v>
                </c:pt>
                <c:pt idx="55">
                  <c:v>和泉市</c:v>
                </c:pt>
                <c:pt idx="56">
                  <c:v>貝塚市</c:v>
                </c:pt>
                <c:pt idx="57">
                  <c:v>堺市堺区</c:v>
                </c:pt>
                <c:pt idx="58">
                  <c:v>泉南市</c:v>
                </c:pt>
                <c:pt idx="59">
                  <c:v>熊取町</c:v>
                </c:pt>
                <c:pt idx="60">
                  <c:v>大阪狭山市</c:v>
                </c:pt>
                <c:pt idx="61">
                  <c:v>高石市</c:v>
                </c:pt>
                <c:pt idx="62">
                  <c:v>羽曳野市</c:v>
                </c:pt>
                <c:pt idx="63">
                  <c:v>堺市南区</c:v>
                </c:pt>
                <c:pt idx="64">
                  <c:v>池田市</c:v>
                </c:pt>
                <c:pt idx="65">
                  <c:v>太子町</c:v>
                </c:pt>
                <c:pt idx="66">
                  <c:v>河内長野市</c:v>
                </c:pt>
                <c:pt idx="67">
                  <c:v>阪南市</c:v>
                </c:pt>
                <c:pt idx="68">
                  <c:v>能勢町</c:v>
                </c:pt>
                <c:pt idx="69">
                  <c:v>島本町</c:v>
                </c:pt>
                <c:pt idx="70">
                  <c:v>豊能町</c:v>
                </c:pt>
                <c:pt idx="71">
                  <c:v>田尻町</c:v>
                </c:pt>
                <c:pt idx="72">
                  <c:v>千早赤阪村</c:v>
                </c:pt>
                <c:pt idx="73">
                  <c:v>河南町</c:v>
                </c:pt>
              </c:strCache>
            </c:strRef>
          </c:cat>
          <c:val>
            <c:numRef>
              <c:f>市区町村別_多受診!$AQ$5:$AQ$78</c:f>
              <c:numCache>
                <c:formatCode>0.00%</c:formatCode>
                <c:ptCount val="74"/>
                <c:pt idx="0">
                  <c:v>4.6406763738844531E-2</c:v>
                </c:pt>
                <c:pt idx="1">
                  <c:v>4.4405341062001863E-2</c:v>
                </c:pt>
                <c:pt idx="2">
                  <c:v>4.0697357668210296E-2</c:v>
                </c:pt>
                <c:pt idx="3">
                  <c:v>3.9276354105998834E-2</c:v>
                </c:pt>
                <c:pt idx="4">
                  <c:v>3.8045035237494987E-2</c:v>
                </c:pt>
                <c:pt idx="5">
                  <c:v>3.5746113476581839E-2</c:v>
                </c:pt>
                <c:pt idx="6">
                  <c:v>3.4255399772641151E-2</c:v>
                </c:pt>
                <c:pt idx="7">
                  <c:v>3.3357825128581924E-2</c:v>
                </c:pt>
                <c:pt idx="8">
                  <c:v>3.2811584498200388E-2</c:v>
                </c:pt>
                <c:pt idx="9">
                  <c:v>3.1851981966157267E-2</c:v>
                </c:pt>
                <c:pt idx="10">
                  <c:v>3.0704352443242679E-2</c:v>
                </c:pt>
                <c:pt idx="11">
                  <c:v>3.0453836440615018E-2</c:v>
                </c:pt>
                <c:pt idx="12">
                  <c:v>3.002838504058563E-2</c:v>
                </c:pt>
                <c:pt idx="13">
                  <c:v>2.8712127535264167E-2</c:v>
                </c:pt>
                <c:pt idx="14">
                  <c:v>2.7874161461947721E-2</c:v>
                </c:pt>
                <c:pt idx="15">
                  <c:v>2.6566855369407168E-2</c:v>
                </c:pt>
                <c:pt idx="16">
                  <c:v>2.6544943820224719E-2</c:v>
                </c:pt>
                <c:pt idx="17">
                  <c:v>2.5822902178952247E-2</c:v>
                </c:pt>
                <c:pt idx="18">
                  <c:v>2.5182444238873471E-2</c:v>
                </c:pt>
                <c:pt idx="19">
                  <c:v>2.4972308931628235E-2</c:v>
                </c:pt>
                <c:pt idx="20">
                  <c:v>2.3639911066745314E-2</c:v>
                </c:pt>
                <c:pt idx="21">
                  <c:v>2.3400936037441498E-2</c:v>
                </c:pt>
                <c:pt idx="22">
                  <c:v>2.2939248802621628E-2</c:v>
                </c:pt>
                <c:pt idx="23">
                  <c:v>2.2594364699627858E-2</c:v>
                </c:pt>
                <c:pt idx="24">
                  <c:v>2.1988474234879426E-2</c:v>
                </c:pt>
                <c:pt idx="25">
                  <c:v>2.187256851387568E-2</c:v>
                </c:pt>
                <c:pt idx="26">
                  <c:v>2.1666310312878627E-2</c:v>
                </c:pt>
                <c:pt idx="27">
                  <c:v>2.1110529072812991E-2</c:v>
                </c:pt>
                <c:pt idx="28">
                  <c:v>2.036493971977843E-2</c:v>
                </c:pt>
                <c:pt idx="29">
                  <c:v>2.0304828150572832E-2</c:v>
                </c:pt>
                <c:pt idx="30">
                  <c:v>2.0273177027317704E-2</c:v>
                </c:pt>
                <c:pt idx="31">
                  <c:v>1.9913514299211454E-2</c:v>
                </c:pt>
                <c:pt idx="32">
                  <c:v>1.9062142584826535E-2</c:v>
                </c:pt>
                <c:pt idx="33">
                  <c:v>1.9022509497080002E-2</c:v>
                </c:pt>
                <c:pt idx="34">
                  <c:v>1.8961493582263712E-2</c:v>
                </c:pt>
                <c:pt idx="35">
                  <c:v>1.8835707806413745E-2</c:v>
                </c:pt>
                <c:pt idx="36">
                  <c:v>1.8526752630798872E-2</c:v>
                </c:pt>
                <c:pt idx="37">
                  <c:v>1.8260600433302382E-2</c:v>
                </c:pt>
                <c:pt idx="38">
                  <c:v>1.8047152096807843E-2</c:v>
                </c:pt>
                <c:pt idx="39">
                  <c:v>1.6966986715770092E-2</c:v>
                </c:pt>
                <c:pt idx="40">
                  <c:v>1.6837899543378994E-2</c:v>
                </c:pt>
                <c:pt idx="41">
                  <c:v>1.6394820918109971E-2</c:v>
                </c:pt>
                <c:pt idx="42">
                  <c:v>1.6362422083704364E-2</c:v>
                </c:pt>
                <c:pt idx="43">
                  <c:v>1.6356598826320391E-2</c:v>
                </c:pt>
                <c:pt idx="44">
                  <c:v>1.6173570019723867E-2</c:v>
                </c:pt>
                <c:pt idx="45">
                  <c:v>1.6015470051566838E-2</c:v>
                </c:pt>
                <c:pt idx="46">
                  <c:v>1.5822838593449923E-2</c:v>
                </c:pt>
                <c:pt idx="47">
                  <c:v>1.58006979449399E-2</c:v>
                </c:pt>
                <c:pt idx="48">
                  <c:v>1.5682520983654837E-2</c:v>
                </c:pt>
                <c:pt idx="49">
                  <c:v>1.5414948915576269E-2</c:v>
                </c:pt>
                <c:pt idx="50">
                  <c:v>1.5250544662309368E-2</c:v>
                </c:pt>
                <c:pt idx="51">
                  <c:v>1.5111573163034195E-2</c:v>
                </c:pt>
                <c:pt idx="52">
                  <c:v>1.5103169538396086E-2</c:v>
                </c:pt>
                <c:pt idx="53">
                  <c:v>1.3967409378117725E-2</c:v>
                </c:pt>
                <c:pt idx="54">
                  <c:v>1.3925659218468707E-2</c:v>
                </c:pt>
                <c:pt idx="55">
                  <c:v>1.3866231647634585E-2</c:v>
                </c:pt>
                <c:pt idx="56">
                  <c:v>1.3263495818197179E-2</c:v>
                </c:pt>
                <c:pt idx="57">
                  <c:v>1.3110052747477851E-2</c:v>
                </c:pt>
                <c:pt idx="58">
                  <c:v>1.2805208898534997E-2</c:v>
                </c:pt>
                <c:pt idx="59">
                  <c:v>1.2798501638832527E-2</c:v>
                </c:pt>
                <c:pt idx="60">
                  <c:v>1.2297437076198138E-2</c:v>
                </c:pt>
                <c:pt idx="61">
                  <c:v>1.1952191235059761E-2</c:v>
                </c:pt>
                <c:pt idx="62">
                  <c:v>1.1739655866950567E-2</c:v>
                </c:pt>
                <c:pt idx="63">
                  <c:v>1.1520100998145736E-2</c:v>
                </c:pt>
                <c:pt idx="64">
                  <c:v>1.1304234187140617E-2</c:v>
                </c:pt>
                <c:pt idx="65">
                  <c:v>1.123046875E-2</c:v>
                </c:pt>
                <c:pt idx="66">
                  <c:v>1.0942280765441062E-2</c:v>
                </c:pt>
                <c:pt idx="67">
                  <c:v>9.9502487562189053E-3</c:v>
                </c:pt>
                <c:pt idx="68">
                  <c:v>9.11854103343465E-3</c:v>
                </c:pt>
                <c:pt idx="69">
                  <c:v>8.0786026200873363E-3</c:v>
                </c:pt>
                <c:pt idx="70">
                  <c:v>7.8075543363578812E-3</c:v>
                </c:pt>
                <c:pt idx="71">
                  <c:v>6.4575645756457566E-3</c:v>
                </c:pt>
                <c:pt idx="72">
                  <c:v>6.3441712926249009E-3</c:v>
                </c:pt>
                <c:pt idx="73">
                  <c:v>6.1953352769679301E-3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E-48C0-943C-2B8B609F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3472"/>
        <c:axId val="1938103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5E-48C0-943C-2B8B609FC609}"/>
              </c:ext>
            </c:extLst>
          </c:dPt>
          <c:dLbls>
            <c:dLbl>
              <c:idx val="0"/>
              <c:layout>
                <c:manualLayout>
                  <c:x val="4.559352820193689E-3"/>
                  <c:y val="-0.8971058730158729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5E-48C0-943C-2B8B609FC6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市区町村別_多受診!$BB$5:$BB$78</c:f>
              <c:numCache>
                <c:formatCode>0.00%</c:formatCode>
                <c:ptCount val="74"/>
                <c:pt idx="0">
                  <c:v>2.1132081704109566E-2</c:v>
                </c:pt>
                <c:pt idx="1">
                  <c:v>2.1132081704109566E-2</c:v>
                </c:pt>
                <c:pt idx="2">
                  <c:v>2.1132081704109566E-2</c:v>
                </c:pt>
                <c:pt idx="3">
                  <c:v>2.1132081704109566E-2</c:v>
                </c:pt>
                <c:pt idx="4">
                  <c:v>2.1132081704109566E-2</c:v>
                </c:pt>
                <c:pt idx="5">
                  <c:v>2.1132081704109566E-2</c:v>
                </c:pt>
                <c:pt idx="6">
                  <c:v>2.1132081704109566E-2</c:v>
                </c:pt>
                <c:pt idx="7">
                  <c:v>2.1132081704109566E-2</c:v>
                </c:pt>
                <c:pt idx="8">
                  <c:v>2.1132081704109566E-2</c:v>
                </c:pt>
                <c:pt idx="9">
                  <c:v>2.1132081704109566E-2</c:v>
                </c:pt>
                <c:pt idx="10">
                  <c:v>2.1132081704109566E-2</c:v>
                </c:pt>
                <c:pt idx="11">
                  <c:v>2.1132081704109566E-2</c:v>
                </c:pt>
                <c:pt idx="12">
                  <c:v>2.1132081704109566E-2</c:v>
                </c:pt>
                <c:pt idx="13">
                  <c:v>2.1132081704109566E-2</c:v>
                </c:pt>
                <c:pt idx="14">
                  <c:v>2.1132081704109566E-2</c:v>
                </c:pt>
                <c:pt idx="15">
                  <c:v>2.1132081704109566E-2</c:v>
                </c:pt>
                <c:pt idx="16">
                  <c:v>2.1132081704109566E-2</c:v>
                </c:pt>
                <c:pt idx="17">
                  <c:v>2.1132081704109566E-2</c:v>
                </c:pt>
                <c:pt idx="18">
                  <c:v>2.1132081704109566E-2</c:v>
                </c:pt>
                <c:pt idx="19">
                  <c:v>2.1132081704109566E-2</c:v>
                </c:pt>
                <c:pt idx="20">
                  <c:v>2.1132081704109566E-2</c:v>
                </c:pt>
                <c:pt idx="21">
                  <c:v>2.1132081704109566E-2</c:v>
                </c:pt>
                <c:pt idx="22">
                  <c:v>2.1132081704109566E-2</c:v>
                </c:pt>
                <c:pt idx="23">
                  <c:v>2.1132081704109566E-2</c:v>
                </c:pt>
                <c:pt idx="24">
                  <c:v>2.1132081704109566E-2</c:v>
                </c:pt>
                <c:pt idx="25">
                  <c:v>2.1132081704109566E-2</c:v>
                </c:pt>
                <c:pt idx="26">
                  <c:v>2.1132081704109566E-2</c:v>
                </c:pt>
                <c:pt idx="27">
                  <c:v>2.1132081704109566E-2</c:v>
                </c:pt>
                <c:pt idx="28">
                  <c:v>2.1132081704109566E-2</c:v>
                </c:pt>
                <c:pt idx="29">
                  <c:v>2.1132081704109566E-2</c:v>
                </c:pt>
                <c:pt idx="30">
                  <c:v>2.1132081704109566E-2</c:v>
                </c:pt>
                <c:pt idx="31">
                  <c:v>2.1132081704109566E-2</c:v>
                </c:pt>
                <c:pt idx="32">
                  <c:v>2.1132081704109566E-2</c:v>
                </c:pt>
                <c:pt idx="33">
                  <c:v>2.1132081704109566E-2</c:v>
                </c:pt>
                <c:pt idx="34">
                  <c:v>2.1132081704109566E-2</c:v>
                </c:pt>
                <c:pt idx="35">
                  <c:v>2.1132081704109566E-2</c:v>
                </c:pt>
                <c:pt idx="36">
                  <c:v>2.1132081704109566E-2</c:v>
                </c:pt>
                <c:pt idx="37">
                  <c:v>2.1132081704109566E-2</c:v>
                </c:pt>
                <c:pt idx="38">
                  <c:v>2.1132081704109566E-2</c:v>
                </c:pt>
                <c:pt idx="39">
                  <c:v>2.1132081704109566E-2</c:v>
                </c:pt>
                <c:pt idx="40">
                  <c:v>2.1132081704109566E-2</c:v>
                </c:pt>
                <c:pt idx="41">
                  <c:v>2.1132081704109566E-2</c:v>
                </c:pt>
                <c:pt idx="42">
                  <c:v>2.1132081704109566E-2</c:v>
                </c:pt>
                <c:pt idx="43">
                  <c:v>2.1132081704109566E-2</c:v>
                </c:pt>
                <c:pt idx="44">
                  <c:v>2.1132081704109566E-2</c:v>
                </c:pt>
                <c:pt idx="45">
                  <c:v>2.1132081704109566E-2</c:v>
                </c:pt>
                <c:pt idx="46">
                  <c:v>2.1132081704109566E-2</c:v>
                </c:pt>
                <c:pt idx="47">
                  <c:v>2.1132081704109566E-2</c:v>
                </c:pt>
                <c:pt idx="48">
                  <c:v>2.1132081704109566E-2</c:v>
                </c:pt>
                <c:pt idx="49">
                  <c:v>2.1132081704109566E-2</c:v>
                </c:pt>
                <c:pt idx="50">
                  <c:v>2.1132081704109566E-2</c:v>
                </c:pt>
                <c:pt idx="51">
                  <c:v>2.1132081704109566E-2</c:v>
                </c:pt>
                <c:pt idx="52">
                  <c:v>2.1132081704109566E-2</c:v>
                </c:pt>
                <c:pt idx="53">
                  <c:v>2.1132081704109566E-2</c:v>
                </c:pt>
                <c:pt idx="54">
                  <c:v>2.1132081704109566E-2</c:v>
                </c:pt>
                <c:pt idx="55">
                  <c:v>2.1132081704109566E-2</c:v>
                </c:pt>
                <c:pt idx="56">
                  <c:v>2.1132081704109566E-2</c:v>
                </c:pt>
                <c:pt idx="57">
                  <c:v>2.1132081704109566E-2</c:v>
                </c:pt>
                <c:pt idx="58">
                  <c:v>2.1132081704109566E-2</c:v>
                </c:pt>
                <c:pt idx="59">
                  <c:v>2.1132081704109566E-2</c:v>
                </c:pt>
                <c:pt idx="60">
                  <c:v>2.1132081704109566E-2</c:v>
                </c:pt>
                <c:pt idx="61">
                  <c:v>2.1132081704109566E-2</c:v>
                </c:pt>
                <c:pt idx="62">
                  <c:v>2.1132081704109566E-2</c:v>
                </c:pt>
                <c:pt idx="63">
                  <c:v>2.1132081704109566E-2</c:v>
                </c:pt>
                <c:pt idx="64">
                  <c:v>2.1132081704109566E-2</c:v>
                </c:pt>
                <c:pt idx="65">
                  <c:v>2.1132081704109566E-2</c:v>
                </c:pt>
                <c:pt idx="66">
                  <c:v>2.1132081704109566E-2</c:v>
                </c:pt>
                <c:pt idx="67">
                  <c:v>2.1132081704109566E-2</c:v>
                </c:pt>
                <c:pt idx="68">
                  <c:v>2.1132081704109566E-2</c:v>
                </c:pt>
                <c:pt idx="69">
                  <c:v>2.1132081704109566E-2</c:v>
                </c:pt>
                <c:pt idx="70">
                  <c:v>2.1132081704109566E-2</c:v>
                </c:pt>
                <c:pt idx="71">
                  <c:v>2.1132081704109566E-2</c:v>
                </c:pt>
                <c:pt idx="72">
                  <c:v>2.1132081704109566E-2</c:v>
                </c:pt>
                <c:pt idx="73">
                  <c:v>2.1132081704109566E-2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5E-48C0-943C-2B8B609F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11520"/>
        <c:axId val="193810944"/>
      </c:scatterChart>
      <c:catAx>
        <c:axId val="200873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10368"/>
        <c:crossesAt val="0"/>
        <c:auto val="1"/>
        <c:lblAlgn val="ctr"/>
        <c:lblOffset val="100"/>
        <c:noMultiLvlLbl val="0"/>
      </c:catAx>
      <c:valAx>
        <c:axId val="19381036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873472"/>
        <c:crosses val="autoZero"/>
        <c:crossBetween val="between"/>
      </c:valAx>
      <c:valAx>
        <c:axId val="1938109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11520"/>
        <c:crosses val="max"/>
        <c:crossBetween val="midCat"/>
      </c:valAx>
      <c:valAx>
        <c:axId val="193811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8109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市区町村別_多受診!$AS$4</c:f>
              <c:strCache>
                <c:ptCount val="1"/>
                <c:pt idx="0">
                  <c:v>前年度との差分(頻回受診患者割合(総患者数に占める割合))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-1.53293461744156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68-4448-92E6-60BC13FFA116}"/>
                </c:ext>
              </c:extLst>
            </c:dLbl>
            <c:dLbl>
              <c:idx val="15"/>
              <c:layout>
                <c:manualLayout>
                  <c:x val="2.146265378985494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68-4448-92E6-60BC13FFA116}"/>
                </c:ext>
              </c:extLst>
            </c:dLbl>
            <c:dLbl>
              <c:idx val="22"/>
              <c:layout>
                <c:manualLayout>
                  <c:x val="1.379737718508072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68-4448-92E6-60BC13FFA116}"/>
                </c:ext>
              </c:extLst>
            </c:dLbl>
            <c:dLbl>
              <c:idx val="28"/>
              <c:layout>
                <c:manualLayout>
                  <c:x val="6.13562801932372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68-4448-92E6-60BC13FFA116}"/>
                </c:ext>
              </c:extLst>
            </c:dLbl>
            <c:dLbl>
              <c:idx val="29"/>
              <c:layout>
                <c:manualLayout>
                  <c:x val="6.13562801932372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68-4448-92E6-60BC13FFA116}"/>
                </c:ext>
              </c:extLst>
            </c:dLbl>
            <c:dLbl>
              <c:idx val="30"/>
              <c:layout>
                <c:manualLayout>
                  <c:x val="2.9131430796511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68-4448-92E6-60BC13FFA116}"/>
                </c:ext>
              </c:extLst>
            </c:dLbl>
            <c:dLbl>
              <c:idx val="31"/>
              <c:layout>
                <c:manualLayout>
                  <c:x val="-3.06164461192190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68-4448-92E6-60BC13FFA116}"/>
                </c:ext>
              </c:extLst>
            </c:dLbl>
            <c:dLbl>
              <c:idx val="35"/>
              <c:layout>
                <c:manualLayout>
                  <c:x val="1.53299496919827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68-4448-92E6-60BC13FFA116}"/>
                </c:ext>
              </c:extLst>
            </c:dLbl>
            <c:dLbl>
              <c:idx val="37"/>
              <c:layout>
                <c:manualLayout>
                  <c:x val="9.20471014492753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68-4448-92E6-60BC13FFA116}"/>
                </c:ext>
              </c:extLst>
            </c:dLbl>
            <c:dLbl>
              <c:idx val="38"/>
              <c:layout>
                <c:manualLayout>
                  <c:x val="1.53298289884695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68-4448-92E6-60BC13FFA116}"/>
                </c:ext>
              </c:extLst>
            </c:dLbl>
            <c:dLbl>
              <c:idx val="41"/>
              <c:layout>
                <c:manualLayout>
                  <c:x val="1.83932841530892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68-4448-92E6-60BC13FFA116}"/>
                </c:ext>
              </c:extLst>
            </c:dLbl>
            <c:dLbl>
              <c:idx val="42"/>
              <c:layout>
                <c:manualLayout>
                  <c:x val="9.1983319257291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68-4448-92E6-60BC13FFA116}"/>
                </c:ext>
              </c:extLst>
            </c:dLbl>
            <c:dLbl>
              <c:idx val="43"/>
              <c:layout>
                <c:manualLayout>
                  <c:x val="-4.59868314881186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68-4448-92E6-60BC13FFA116}"/>
                </c:ext>
              </c:extLst>
            </c:dLbl>
            <c:dLbl>
              <c:idx val="45"/>
              <c:layout>
                <c:manualLayout>
                  <c:x val="-6.133307615438124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68-4448-92E6-60BC13FFA116}"/>
                </c:ext>
              </c:extLst>
            </c:dLbl>
            <c:dLbl>
              <c:idx val="46"/>
              <c:layout>
                <c:manualLayout>
                  <c:x val="3.06597786804522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68-4448-92E6-60BC13FFA116}"/>
                </c:ext>
              </c:extLst>
            </c:dLbl>
            <c:dLbl>
              <c:idx val="49"/>
              <c:layout>
                <c:manualLayout>
                  <c:x val="6.13562801932372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68-4448-92E6-60BC13FFA116}"/>
                </c:ext>
              </c:extLst>
            </c:dLbl>
            <c:dLbl>
              <c:idx val="50"/>
              <c:layout>
                <c:manualLayout>
                  <c:x val="3.06597786804522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68-4448-92E6-60BC13FFA116}"/>
                </c:ext>
              </c:extLst>
            </c:dLbl>
            <c:dLbl>
              <c:idx val="51"/>
              <c:layout>
                <c:manualLayout>
                  <c:x val="3.06597786804522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68-4448-92E6-60BC13FFA116}"/>
                </c:ext>
              </c:extLst>
            </c:dLbl>
            <c:dLbl>
              <c:idx val="53"/>
              <c:layout>
                <c:manualLayout>
                  <c:x val="9.1983319257291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68-4448-92E6-60BC13FFA116}"/>
                </c:ext>
              </c:extLst>
            </c:dLbl>
            <c:dLbl>
              <c:idx val="55"/>
              <c:layout>
                <c:manualLayout>
                  <c:x val="-3.065869234883363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68-4448-92E6-60BC13FFA116}"/>
                </c:ext>
              </c:extLst>
            </c:dLbl>
            <c:dLbl>
              <c:idx val="57"/>
              <c:layout>
                <c:manualLayout>
                  <c:x val="-3.06876611919990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068-4448-92E6-60BC13FFA116}"/>
                </c:ext>
              </c:extLst>
            </c:dLbl>
            <c:dLbl>
              <c:idx val="58"/>
              <c:layout>
                <c:manualLayout>
                  <c:x val="-1.52339903990011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068-4448-92E6-60BC13FFA116}"/>
                </c:ext>
              </c:extLst>
            </c:dLbl>
            <c:dLbl>
              <c:idx val="68"/>
              <c:layout>
                <c:manualLayout>
                  <c:x val="2.45277988036591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068-4448-92E6-60BC13FFA116}"/>
                </c:ext>
              </c:extLst>
            </c:dLbl>
            <c:dLbl>
              <c:idx val="70"/>
              <c:layout>
                <c:manualLayout>
                  <c:x val="-4.60278706826012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068-4448-92E6-60BC13FFA116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市区町村別_多受診!$AP$5:$AP$78</c:f>
              <c:strCache>
                <c:ptCount val="74"/>
                <c:pt idx="0">
                  <c:v>港区</c:v>
                </c:pt>
                <c:pt idx="1">
                  <c:v>大正区</c:v>
                </c:pt>
                <c:pt idx="2">
                  <c:v>東住吉区</c:v>
                </c:pt>
                <c:pt idx="3">
                  <c:v>平野区</c:v>
                </c:pt>
                <c:pt idx="4">
                  <c:v>生野区</c:v>
                </c:pt>
                <c:pt idx="5">
                  <c:v>東成区</c:v>
                </c:pt>
                <c:pt idx="6">
                  <c:v>鶴見区</c:v>
                </c:pt>
                <c:pt idx="7">
                  <c:v>住吉区</c:v>
                </c:pt>
                <c:pt idx="8">
                  <c:v>都島区</c:v>
                </c:pt>
                <c:pt idx="9">
                  <c:v>住之江区</c:v>
                </c:pt>
                <c:pt idx="10">
                  <c:v>大阪市</c:v>
                </c:pt>
                <c:pt idx="11">
                  <c:v>旭区</c:v>
                </c:pt>
                <c:pt idx="12">
                  <c:v>東淀川区</c:v>
                </c:pt>
                <c:pt idx="13">
                  <c:v>西成区</c:v>
                </c:pt>
                <c:pt idx="14">
                  <c:v>此花区</c:v>
                </c:pt>
                <c:pt idx="15">
                  <c:v>東大阪市</c:v>
                </c:pt>
                <c:pt idx="16">
                  <c:v>阿倍野区</c:v>
                </c:pt>
                <c:pt idx="17">
                  <c:v>守口市</c:v>
                </c:pt>
                <c:pt idx="18">
                  <c:v>泉大津市</c:v>
                </c:pt>
                <c:pt idx="19">
                  <c:v>淀川区</c:v>
                </c:pt>
                <c:pt idx="20">
                  <c:v>城東区</c:v>
                </c:pt>
                <c:pt idx="21">
                  <c:v>福島区</c:v>
                </c:pt>
                <c:pt idx="22">
                  <c:v>西淀川区</c:v>
                </c:pt>
                <c:pt idx="23">
                  <c:v>西区</c:v>
                </c:pt>
                <c:pt idx="24">
                  <c:v>門真市</c:v>
                </c:pt>
                <c:pt idx="25">
                  <c:v>摂津市</c:v>
                </c:pt>
                <c:pt idx="26">
                  <c:v>堺市東区</c:v>
                </c:pt>
                <c:pt idx="27">
                  <c:v>松原市</c:v>
                </c:pt>
                <c:pt idx="28">
                  <c:v>堺市美原区</c:v>
                </c:pt>
                <c:pt idx="29">
                  <c:v>八尾市</c:v>
                </c:pt>
                <c:pt idx="30">
                  <c:v>堺市西区</c:v>
                </c:pt>
                <c:pt idx="31">
                  <c:v>豊中市</c:v>
                </c:pt>
                <c:pt idx="32">
                  <c:v>中央区</c:v>
                </c:pt>
                <c:pt idx="33">
                  <c:v>寝屋川市</c:v>
                </c:pt>
                <c:pt idx="34">
                  <c:v>大東市</c:v>
                </c:pt>
                <c:pt idx="35">
                  <c:v>高槻市</c:v>
                </c:pt>
                <c:pt idx="36">
                  <c:v>吹田市</c:v>
                </c:pt>
                <c:pt idx="37">
                  <c:v>岬町</c:v>
                </c:pt>
                <c:pt idx="38">
                  <c:v>藤井寺市</c:v>
                </c:pt>
                <c:pt idx="39">
                  <c:v>天王寺区</c:v>
                </c:pt>
                <c:pt idx="40">
                  <c:v>柏原市</c:v>
                </c:pt>
                <c:pt idx="41">
                  <c:v>北区</c:v>
                </c:pt>
                <c:pt idx="42">
                  <c:v>茨木市</c:v>
                </c:pt>
                <c:pt idx="43">
                  <c:v>四條畷市</c:v>
                </c:pt>
                <c:pt idx="44">
                  <c:v>忠岡町</c:v>
                </c:pt>
                <c:pt idx="45">
                  <c:v>堺市</c:v>
                </c:pt>
                <c:pt idx="46">
                  <c:v>枚方市</c:v>
                </c:pt>
                <c:pt idx="47">
                  <c:v>堺市北区</c:v>
                </c:pt>
                <c:pt idx="48">
                  <c:v>泉佐野市</c:v>
                </c:pt>
                <c:pt idx="49">
                  <c:v>堺市中区</c:v>
                </c:pt>
                <c:pt idx="50">
                  <c:v>富田林市</c:v>
                </c:pt>
                <c:pt idx="51">
                  <c:v>岸和田市</c:v>
                </c:pt>
                <c:pt idx="52">
                  <c:v>浪速区</c:v>
                </c:pt>
                <c:pt idx="53">
                  <c:v>交野市</c:v>
                </c:pt>
                <c:pt idx="54">
                  <c:v>箕面市</c:v>
                </c:pt>
                <c:pt idx="55">
                  <c:v>和泉市</c:v>
                </c:pt>
                <c:pt idx="56">
                  <c:v>貝塚市</c:v>
                </c:pt>
                <c:pt idx="57">
                  <c:v>堺市堺区</c:v>
                </c:pt>
                <c:pt idx="58">
                  <c:v>泉南市</c:v>
                </c:pt>
                <c:pt idx="59">
                  <c:v>熊取町</c:v>
                </c:pt>
                <c:pt idx="60">
                  <c:v>大阪狭山市</c:v>
                </c:pt>
                <c:pt idx="61">
                  <c:v>高石市</c:v>
                </c:pt>
                <c:pt idx="62">
                  <c:v>羽曳野市</c:v>
                </c:pt>
                <c:pt idx="63">
                  <c:v>堺市南区</c:v>
                </c:pt>
                <c:pt idx="64">
                  <c:v>池田市</c:v>
                </c:pt>
                <c:pt idx="65">
                  <c:v>太子町</c:v>
                </c:pt>
                <c:pt idx="66">
                  <c:v>河内長野市</c:v>
                </c:pt>
                <c:pt idx="67">
                  <c:v>阪南市</c:v>
                </c:pt>
                <c:pt idx="68">
                  <c:v>能勢町</c:v>
                </c:pt>
                <c:pt idx="69">
                  <c:v>島本町</c:v>
                </c:pt>
                <c:pt idx="70">
                  <c:v>豊能町</c:v>
                </c:pt>
                <c:pt idx="71">
                  <c:v>田尻町</c:v>
                </c:pt>
                <c:pt idx="72">
                  <c:v>千早赤阪村</c:v>
                </c:pt>
                <c:pt idx="73">
                  <c:v>河南町</c:v>
                </c:pt>
              </c:strCache>
            </c:strRef>
          </c:cat>
          <c:val>
            <c:numRef>
              <c:f>市区町村別_多受診!$AS$5:$AS$78</c:f>
              <c:numCache>
                <c:formatCode>General</c:formatCode>
                <c:ptCount val="74"/>
                <c:pt idx="0">
                  <c:v>0.49999999999999978</c:v>
                </c:pt>
                <c:pt idx="1">
                  <c:v>-0.10999999999999968</c:v>
                </c:pt>
                <c:pt idx="2">
                  <c:v>-1.9999999999999879E-2</c:v>
                </c:pt>
                <c:pt idx="3">
                  <c:v>-0.27000000000000013</c:v>
                </c:pt>
                <c:pt idx="4">
                  <c:v>-0.25000000000000022</c:v>
                </c:pt>
                <c:pt idx="5">
                  <c:v>-9.9999999999995925E-3</c:v>
                </c:pt>
                <c:pt idx="6">
                  <c:v>-0.23000000000000034</c:v>
                </c:pt>
                <c:pt idx="7">
                  <c:v>-0.30999999999999983</c:v>
                </c:pt>
                <c:pt idx="8">
                  <c:v>-0.26999999999999941</c:v>
                </c:pt>
                <c:pt idx="9">
                  <c:v>-0.32000000000000017</c:v>
                </c:pt>
                <c:pt idx="10">
                  <c:v>-0.16999999999999965</c:v>
                </c:pt>
                <c:pt idx="11">
                  <c:v>-0.30999999999999983</c:v>
                </c:pt>
                <c:pt idx="12">
                  <c:v>-0.10000000000000009</c:v>
                </c:pt>
                <c:pt idx="13">
                  <c:v>-0.21000000000000013</c:v>
                </c:pt>
                <c:pt idx="14">
                  <c:v>0.15000000000000013</c:v>
                </c:pt>
                <c:pt idx="15">
                  <c:v>-5.9999999999999984E-2</c:v>
                </c:pt>
                <c:pt idx="16">
                  <c:v>-0.37000000000000022</c:v>
                </c:pt>
                <c:pt idx="17">
                  <c:v>-0.13999999999999985</c:v>
                </c:pt>
                <c:pt idx="18">
                  <c:v>-9.9999999999999395E-3</c:v>
                </c:pt>
                <c:pt idx="19">
                  <c:v>-0.19999999999999984</c:v>
                </c:pt>
                <c:pt idx="20">
                  <c:v>-0.23999999999999994</c:v>
                </c:pt>
                <c:pt idx="21">
                  <c:v>-0.34</c:v>
                </c:pt>
                <c:pt idx="22">
                  <c:v>-6.9999999999999923E-2</c:v>
                </c:pt>
                <c:pt idx="23">
                  <c:v>-0.50000000000000011</c:v>
                </c:pt>
                <c:pt idx="24">
                  <c:v>9.9999999999999395E-3</c:v>
                </c:pt>
                <c:pt idx="25">
                  <c:v>0.13999999999999985</c:v>
                </c:pt>
                <c:pt idx="26">
                  <c:v>6.9999999999999923E-2</c:v>
                </c:pt>
                <c:pt idx="27">
                  <c:v>-0.17999999999999994</c:v>
                </c:pt>
                <c:pt idx="28">
                  <c:v>-0.27999999999999969</c:v>
                </c:pt>
                <c:pt idx="29">
                  <c:v>-0.10000000000000009</c:v>
                </c:pt>
                <c:pt idx="30">
                  <c:v>-4.0000000000000105E-2</c:v>
                </c:pt>
                <c:pt idx="31">
                  <c:v>-2.9999999999999818E-2</c:v>
                </c:pt>
                <c:pt idx="32">
                  <c:v>0.28000000000000003</c:v>
                </c:pt>
                <c:pt idx="33">
                  <c:v>-0.18999999999999989</c:v>
                </c:pt>
                <c:pt idx="34">
                  <c:v>-0.21000000000000013</c:v>
                </c:pt>
                <c:pt idx="35">
                  <c:v>-6.9999999999999923E-2</c:v>
                </c:pt>
                <c:pt idx="36">
                  <c:v>-0.10000000000000009</c:v>
                </c:pt>
                <c:pt idx="37">
                  <c:v>-0.81999999999999984</c:v>
                </c:pt>
                <c:pt idx="38">
                  <c:v>-7.000000000000027E-2</c:v>
                </c:pt>
                <c:pt idx="39">
                  <c:v>4.0000000000000105E-2</c:v>
                </c:pt>
                <c:pt idx="40">
                  <c:v>0.21999999999999989</c:v>
                </c:pt>
                <c:pt idx="41">
                  <c:v>-5.9999999999999984E-2</c:v>
                </c:pt>
                <c:pt idx="42">
                  <c:v>-7.9999999999999863E-2</c:v>
                </c:pt>
                <c:pt idx="43">
                  <c:v>-2.9999999999999818E-2</c:v>
                </c:pt>
                <c:pt idx="44">
                  <c:v>-0.10000000000000009</c:v>
                </c:pt>
                <c:pt idx="45">
                  <c:v>-0.11000000000000003</c:v>
                </c:pt>
                <c:pt idx="46">
                  <c:v>-3.9999999999999758E-2</c:v>
                </c:pt>
                <c:pt idx="47">
                  <c:v>-0.23999999999999994</c:v>
                </c:pt>
                <c:pt idx="48">
                  <c:v>-1.0000000000000286E-2</c:v>
                </c:pt>
                <c:pt idx="49">
                  <c:v>-0.16000000000000009</c:v>
                </c:pt>
                <c:pt idx="50">
                  <c:v>-3.9999999999999931E-2</c:v>
                </c:pt>
                <c:pt idx="51">
                  <c:v>-3.9999999999999931E-2</c:v>
                </c:pt>
                <c:pt idx="52">
                  <c:v>-0.43999999999999995</c:v>
                </c:pt>
                <c:pt idx="53">
                  <c:v>-8.0000000000000043E-2</c:v>
                </c:pt>
                <c:pt idx="54">
                  <c:v>-0.23999999999999994</c:v>
                </c:pt>
                <c:pt idx="55">
                  <c:v>2.9999999999999992E-2</c:v>
                </c:pt>
                <c:pt idx="56">
                  <c:v>-0.23999999999999994</c:v>
                </c:pt>
                <c:pt idx="57">
                  <c:v>2.9999999999999992E-2</c:v>
                </c:pt>
                <c:pt idx="58">
                  <c:v>-1.9999999999999879E-2</c:v>
                </c:pt>
                <c:pt idx="59">
                  <c:v>0.14000000000000001</c:v>
                </c:pt>
                <c:pt idx="60">
                  <c:v>-0.15999999999999989</c:v>
                </c:pt>
                <c:pt idx="61">
                  <c:v>-0.22999999999999998</c:v>
                </c:pt>
                <c:pt idx="62">
                  <c:v>0.10000000000000009</c:v>
                </c:pt>
                <c:pt idx="63">
                  <c:v>-0.16000000000000009</c:v>
                </c:pt>
                <c:pt idx="64">
                  <c:v>-1.0000000000000113E-2</c:v>
                </c:pt>
                <c:pt idx="65">
                  <c:v>8.0000000000000043E-2</c:v>
                </c:pt>
                <c:pt idx="66">
                  <c:v>-0.17999999999999994</c:v>
                </c:pt>
                <c:pt idx="67">
                  <c:v>-0.19000000000000006</c:v>
                </c:pt>
                <c:pt idx="68">
                  <c:v>-4.9999999999999871E-2</c:v>
                </c:pt>
                <c:pt idx="69">
                  <c:v>-0.41000000000000014</c:v>
                </c:pt>
                <c:pt idx="70">
                  <c:v>0.15999999999999998</c:v>
                </c:pt>
                <c:pt idx="71">
                  <c:v>-0.48</c:v>
                </c:pt>
                <c:pt idx="72">
                  <c:v>-0.11999999999999997</c:v>
                </c:pt>
                <c:pt idx="73">
                  <c:v>-0.24999999999999997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068-4448-92E6-60BC13FFA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strRef>
              <c:f>市区町村別_多受診!$B$79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9-E068-4448-92E6-60BC13FFA116}"/>
              </c:ext>
            </c:extLst>
          </c:dPt>
          <c:dLbls>
            <c:dLbl>
              <c:idx val="0"/>
              <c:layout>
                <c:manualLayout>
                  <c:x val="9.3562859321888223E-2"/>
                  <c:y val="-0.89114991808326383"/>
                </c:manualLayout>
              </c:layout>
              <c:tx>
                <c:rich>
                  <a:bodyPr/>
                  <a:lstStyle/>
                  <a:p>
                    <a:fld id="{82FEE9E3-43E0-45C0-8B17-120535EC97CE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59C446ED-B6E1-4AF6-A4B9-9B5283793016}" type="XVALUE">
                      <a:rPr lang="en-US" altLang="ja-JP" baseline="0">
                        <a:solidFill>
                          <a:srgbClr val="FF0000"/>
                        </a:solidFill>
                      </a:rPr>
                      <a:pPr/>
                      <a:t>[X 値]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E068-4448-92E6-60BC13FFA116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市区町村別_多受診!$BD$5:$BD$78</c:f>
              <c:numCache>
                <c:formatCode>General</c:formatCode>
                <c:ptCount val="74"/>
                <c:pt idx="0">
                  <c:v>-0.11000000000000003</c:v>
                </c:pt>
                <c:pt idx="1">
                  <c:v>-0.11000000000000003</c:v>
                </c:pt>
                <c:pt idx="2">
                  <c:v>-0.11000000000000003</c:v>
                </c:pt>
                <c:pt idx="3">
                  <c:v>-0.11000000000000003</c:v>
                </c:pt>
                <c:pt idx="4">
                  <c:v>-0.11000000000000003</c:v>
                </c:pt>
                <c:pt idx="5">
                  <c:v>-0.11000000000000003</c:v>
                </c:pt>
                <c:pt idx="6">
                  <c:v>-0.11000000000000003</c:v>
                </c:pt>
                <c:pt idx="7">
                  <c:v>-0.11000000000000003</c:v>
                </c:pt>
                <c:pt idx="8">
                  <c:v>-0.11000000000000003</c:v>
                </c:pt>
                <c:pt idx="9">
                  <c:v>-0.11000000000000003</c:v>
                </c:pt>
                <c:pt idx="10">
                  <c:v>-0.11000000000000003</c:v>
                </c:pt>
                <c:pt idx="11">
                  <c:v>-0.11000000000000003</c:v>
                </c:pt>
                <c:pt idx="12">
                  <c:v>-0.11000000000000003</c:v>
                </c:pt>
                <c:pt idx="13">
                  <c:v>-0.11000000000000003</c:v>
                </c:pt>
                <c:pt idx="14">
                  <c:v>-0.11000000000000003</c:v>
                </c:pt>
                <c:pt idx="15">
                  <c:v>-0.11000000000000003</c:v>
                </c:pt>
                <c:pt idx="16">
                  <c:v>-0.11000000000000003</c:v>
                </c:pt>
                <c:pt idx="17">
                  <c:v>-0.11000000000000003</c:v>
                </c:pt>
                <c:pt idx="18">
                  <c:v>-0.11000000000000003</c:v>
                </c:pt>
                <c:pt idx="19">
                  <c:v>-0.11000000000000003</c:v>
                </c:pt>
                <c:pt idx="20">
                  <c:v>-0.11000000000000003</c:v>
                </c:pt>
                <c:pt idx="21">
                  <c:v>-0.11000000000000003</c:v>
                </c:pt>
                <c:pt idx="22">
                  <c:v>-0.11000000000000003</c:v>
                </c:pt>
                <c:pt idx="23">
                  <c:v>-0.11000000000000003</c:v>
                </c:pt>
                <c:pt idx="24">
                  <c:v>-0.11000000000000003</c:v>
                </c:pt>
                <c:pt idx="25">
                  <c:v>-0.11000000000000003</c:v>
                </c:pt>
                <c:pt idx="26">
                  <c:v>-0.11000000000000003</c:v>
                </c:pt>
                <c:pt idx="27">
                  <c:v>-0.11000000000000003</c:v>
                </c:pt>
                <c:pt idx="28">
                  <c:v>-0.11000000000000003</c:v>
                </c:pt>
                <c:pt idx="29">
                  <c:v>-0.11000000000000003</c:v>
                </c:pt>
                <c:pt idx="30">
                  <c:v>-0.11000000000000003</c:v>
                </c:pt>
                <c:pt idx="31">
                  <c:v>-0.11000000000000003</c:v>
                </c:pt>
                <c:pt idx="32">
                  <c:v>-0.11000000000000003</c:v>
                </c:pt>
                <c:pt idx="33">
                  <c:v>-0.11000000000000003</c:v>
                </c:pt>
                <c:pt idx="34">
                  <c:v>-0.11000000000000003</c:v>
                </c:pt>
                <c:pt idx="35">
                  <c:v>-0.11000000000000003</c:v>
                </c:pt>
                <c:pt idx="36">
                  <c:v>-0.11000000000000003</c:v>
                </c:pt>
                <c:pt idx="37">
                  <c:v>-0.11000000000000003</c:v>
                </c:pt>
                <c:pt idx="38">
                  <c:v>-0.11000000000000003</c:v>
                </c:pt>
                <c:pt idx="39">
                  <c:v>-0.11000000000000003</c:v>
                </c:pt>
                <c:pt idx="40">
                  <c:v>-0.11000000000000003</c:v>
                </c:pt>
                <c:pt idx="41">
                  <c:v>-0.11000000000000003</c:v>
                </c:pt>
                <c:pt idx="42">
                  <c:v>-0.11000000000000003</c:v>
                </c:pt>
                <c:pt idx="43">
                  <c:v>-0.11000000000000003</c:v>
                </c:pt>
                <c:pt idx="44">
                  <c:v>-0.11000000000000003</c:v>
                </c:pt>
                <c:pt idx="45">
                  <c:v>-0.11000000000000003</c:v>
                </c:pt>
                <c:pt idx="46">
                  <c:v>-0.11000000000000003</c:v>
                </c:pt>
                <c:pt idx="47">
                  <c:v>-0.11000000000000003</c:v>
                </c:pt>
                <c:pt idx="48">
                  <c:v>-0.11000000000000003</c:v>
                </c:pt>
                <c:pt idx="49">
                  <c:v>-0.11000000000000003</c:v>
                </c:pt>
                <c:pt idx="50">
                  <c:v>-0.11000000000000003</c:v>
                </c:pt>
                <c:pt idx="51">
                  <c:v>-0.11000000000000003</c:v>
                </c:pt>
                <c:pt idx="52">
                  <c:v>-0.11000000000000003</c:v>
                </c:pt>
                <c:pt idx="53">
                  <c:v>-0.11000000000000003</c:v>
                </c:pt>
                <c:pt idx="54">
                  <c:v>-0.11000000000000003</c:v>
                </c:pt>
                <c:pt idx="55">
                  <c:v>-0.11000000000000003</c:v>
                </c:pt>
                <c:pt idx="56">
                  <c:v>-0.11000000000000003</c:v>
                </c:pt>
                <c:pt idx="57">
                  <c:v>-0.11000000000000003</c:v>
                </c:pt>
                <c:pt idx="58">
                  <c:v>-0.11000000000000003</c:v>
                </c:pt>
                <c:pt idx="59">
                  <c:v>-0.11000000000000003</c:v>
                </c:pt>
                <c:pt idx="60">
                  <c:v>-0.11000000000000003</c:v>
                </c:pt>
                <c:pt idx="61">
                  <c:v>-0.11000000000000003</c:v>
                </c:pt>
                <c:pt idx="62">
                  <c:v>-0.11000000000000003</c:v>
                </c:pt>
                <c:pt idx="63">
                  <c:v>-0.11000000000000003</c:v>
                </c:pt>
                <c:pt idx="64">
                  <c:v>-0.11000000000000003</c:v>
                </c:pt>
                <c:pt idx="65">
                  <c:v>-0.11000000000000003</c:v>
                </c:pt>
                <c:pt idx="66">
                  <c:v>-0.11000000000000003</c:v>
                </c:pt>
                <c:pt idx="67">
                  <c:v>-0.11000000000000003</c:v>
                </c:pt>
                <c:pt idx="68">
                  <c:v>-0.11000000000000003</c:v>
                </c:pt>
                <c:pt idx="69">
                  <c:v>-0.11000000000000003</c:v>
                </c:pt>
                <c:pt idx="70">
                  <c:v>-0.11000000000000003</c:v>
                </c:pt>
                <c:pt idx="71">
                  <c:v>-0.11000000000000003</c:v>
                </c:pt>
                <c:pt idx="72">
                  <c:v>-0.11000000000000003</c:v>
                </c:pt>
                <c:pt idx="73">
                  <c:v>-0.11000000000000003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068-4448-92E6-60BC13FFA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(pt)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#,##0.00_ ;[Red]\-#,##0.0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市区町村別_多受診!$AT$2</c:f>
              <c:strCache>
                <c:ptCount val="1"/>
                <c:pt idx="0">
                  <c:v>重複服薬患者割合(総患者数に占める割合)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4E-4678-817C-EE23532AC655}"/>
                </c:ext>
              </c:extLst>
            </c:dLbl>
            <c:dLbl>
              <c:idx val="1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4E-4678-817C-EE23532AC655}"/>
                </c:ext>
              </c:extLst>
            </c:dLbl>
            <c:dLbl>
              <c:idx val="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4E-4678-817C-EE23532AC655}"/>
                </c:ext>
              </c:extLst>
            </c:dLbl>
            <c:dLbl>
              <c:idx val="3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4E-4678-817C-EE23532AC655}"/>
                </c:ext>
              </c:extLst>
            </c:dLbl>
            <c:dLbl>
              <c:idx val="4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4E-4678-817C-EE23532AC655}"/>
                </c:ext>
              </c:extLst>
            </c:dLbl>
            <c:dLbl>
              <c:idx val="5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4E-4678-817C-EE23532AC655}"/>
                </c:ext>
              </c:extLst>
            </c:dLbl>
            <c:dLbl>
              <c:idx val="6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4E-4678-817C-EE23532AC655}"/>
                </c:ext>
              </c:extLst>
            </c:dLbl>
            <c:dLbl>
              <c:idx val="7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4E-4678-817C-EE23532AC655}"/>
                </c:ext>
              </c:extLst>
            </c:dLbl>
            <c:dLbl>
              <c:idx val="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4E-4678-817C-EE23532AC655}"/>
                </c:ext>
              </c:extLst>
            </c:dLbl>
            <c:dLbl>
              <c:idx val="9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4E-4678-817C-EE23532AC655}"/>
                </c:ext>
              </c:extLst>
            </c:dLbl>
            <c:dLbl>
              <c:idx val="1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4E-4678-817C-EE23532AC655}"/>
                </c:ext>
              </c:extLst>
            </c:dLbl>
            <c:dLbl>
              <c:idx val="11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4E-4678-817C-EE23532AC655}"/>
                </c:ext>
              </c:extLst>
            </c:dLbl>
            <c:dLbl>
              <c:idx val="1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4E-4678-817C-EE23532AC655}"/>
                </c:ext>
              </c:extLst>
            </c:dLbl>
            <c:dLbl>
              <c:idx val="13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4E-4678-817C-EE23532AC655}"/>
                </c:ext>
              </c:extLst>
            </c:dLbl>
            <c:dLbl>
              <c:idx val="14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4E-4678-817C-EE23532AC655}"/>
                </c:ext>
              </c:extLst>
            </c:dLbl>
            <c:dLbl>
              <c:idx val="15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C4E-4678-817C-EE23532AC655}"/>
                </c:ext>
              </c:extLst>
            </c:dLbl>
            <c:dLbl>
              <c:idx val="16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4E-4678-817C-EE23532AC655}"/>
                </c:ext>
              </c:extLst>
            </c:dLbl>
            <c:dLbl>
              <c:idx val="17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4E-4678-817C-EE23532AC655}"/>
                </c:ext>
              </c:extLst>
            </c:dLbl>
            <c:dLbl>
              <c:idx val="1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4E-4678-817C-EE23532AC655}"/>
                </c:ext>
              </c:extLst>
            </c:dLbl>
            <c:dLbl>
              <c:idx val="19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4E-4678-817C-EE23532AC655}"/>
                </c:ext>
              </c:extLst>
            </c:dLbl>
            <c:dLbl>
              <c:idx val="2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4E-4678-817C-EE23532AC655}"/>
                </c:ext>
              </c:extLst>
            </c:dLbl>
            <c:dLbl>
              <c:idx val="21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4E-4678-817C-EE23532AC655}"/>
                </c:ext>
              </c:extLst>
            </c:dLbl>
            <c:dLbl>
              <c:idx val="2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4E-4678-817C-EE23532AC655}"/>
                </c:ext>
              </c:extLst>
            </c:dLbl>
            <c:dLbl>
              <c:idx val="23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4E-4678-817C-EE23532AC655}"/>
                </c:ext>
              </c:extLst>
            </c:dLbl>
            <c:dLbl>
              <c:idx val="24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4E-4678-817C-EE23532AC655}"/>
                </c:ext>
              </c:extLst>
            </c:dLbl>
            <c:dLbl>
              <c:idx val="25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4E-4678-817C-EE23532AC655}"/>
                </c:ext>
              </c:extLst>
            </c:dLbl>
            <c:dLbl>
              <c:idx val="26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4E-4678-817C-EE23532AC655}"/>
                </c:ext>
              </c:extLst>
            </c:dLbl>
            <c:dLbl>
              <c:idx val="27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4E-4678-817C-EE23532AC655}"/>
                </c:ext>
              </c:extLst>
            </c:dLbl>
            <c:dLbl>
              <c:idx val="2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4E-4678-817C-EE23532AC655}"/>
                </c:ext>
              </c:extLst>
            </c:dLbl>
            <c:dLbl>
              <c:idx val="29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4E-4678-817C-EE23532AC655}"/>
                </c:ext>
              </c:extLst>
            </c:dLbl>
            <c:dLbl>
              <c:idx val="3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C4E-4678-817C-EE23532AC655}"/>
                </c:ext>
              </c:extLst>
            </c:dLbl>
            <c:dLbl>
              <c:idx val="31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C4E-4678-817C-EE23532AC655}"/>
                </c:ext>
              </c:extLst>
            </c:dLbl>
            <c:dLbl>
              <c:idx val="3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C4E-4678-817C-EE23532AC655}"/>
                </c:ext>
              </c:extLst>
            </c:dLbl>
            <c:dLbl>
              <c:idx val="33"/>
              <c:layout>
                <c:manualLayout>
                  <c:x val="1.5205314009661836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C-4752-ADF6-821C3435E3A4}"/>
                </c:ext>
              </c:extLst>
            </c:dLbl>
            <c:dLbl>
              <c:idx val="34"/>
              <c:layout>
                <c:manualLayout>
                  <c:x val="6.0386473429951691E-7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2B-4545-95B4-9D60A58F6D18}"/>
                </c:ext>
              </c:extLst>
            </c:dLbl>
            <c:dLbl>
              <c:idx val="35"/>
              <c:layout>
                <c:manualLayout>
                  <c:x val="6.0386473418703835E-7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2B-4545-95B4-9D60A58F6D18}"/>
                </c:ext>
              </c:extLst>
            </c:dLbl>
            <c:dLbl>
              <c:idx val="36"/>
              <c:layout>
                <c:manualLayout>
                  <c:x val="1.5346618357487923E-3"/>
                  <c:y val="3.152854732612301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B-4545-95B4-9D60A58F6D18}"/>
                </c:ext>
              </c:extLst>
            </c:dLbl>
            <c:dLbl>
              <c:idx val="37"/>
              <c:layout>
                <c:manualLayout>
                  <c:x val="3.068478260869565E-3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B-4545-95B4-9D60A58F6D18}"/>
                </c:ext>
              </c:extLst>
            </c:dLbl>
            <c:dLbl>
              <c:idx val="38"/>
              <c:layout>
                <c:manualLayout>
                  <c:x val="3.0687198067631725E-3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2B-4545-95B4-9D60A58F6D18}"/>
                </c:ext>
              </c:extLst>
            </c:dLbl>
            <c:dLbl>
              <c:idx val="39"/>
              <c:layout>
                <c:manualLayout>
                  <c:x val="4.6025362318840579E-3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2B-4545-95B4-9D60A58F6D18}"/>
                </c:ext>
              </c:extLst>
            </c:dLbl>
            <c:dLbl>
              <c:idx val="40"/>
              <c:layout>
                <c:manualLayout>
                  <c:x val="4.7545893719805636E-3"/>
                  <c:y val="2.419094200818363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2B-4545-95B4-9D60A58F6D18}"/>
                </c:ext>
              </c:extLst>
            </c:dLbl>
            <c:dLbl>
              <c:idx val="41"/>
              <c:layout>
                <c:manualLayout>
                  <c:x val="7.67065217391304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2B-4545-95B4-9D60A58F6D18}"/>
                </c:ext>
              </c:extLst>
            </c:dLbl>
            <c:dLbl>
              <c:idx val="42"/>
              <c:layout>
                <c:manualLayout>
                  <c:x val="7.6708937198067635E-3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2B-4545-95B4-9D60A58F6D18}"/>
                </c:ext>
              </c:extLst>
            </c:dLbl>
            <c:dLbl>
              <c:idx val="43"/>
              <c:layout>
                <c:manualLayout>
                  <c:x val="1.0738526570048309E-2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2B-4545-95B4-9D60A58F6D18}"/>
                </c:ext>
              </c:extLst>
            </c:dLbl>
            <c:dLbl>
              <c:idx val="44"/>
              <c:layout>
                <c:manualLayout>
                  <c:x val="1.0738526570048309E-2"/>
                  <c:y val="7.882136838871566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2B-4545-95B4-9D60A58F6D18}"/>
                </c:ext>
              </c:extLst>
            </c:dLbl>
            <c:dLbl>
              <c:idx val="45"/>
              <c:layout>
                <c:manualLayout>
                  <c:x val="1.22727053140096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2B-4545-95B4-9D60A58F6D18}"/>
                </c:ext>
              </c:extLst>
            </c:dLbl>
            <c:dLbl>
              <c:idx val="46"/>
              <c:layout>
                <c:manualLayout>
                  <c:x val="1.2272705314009549E-2"/>
                  <c:y val="7.88213684621237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2B-4545-95B4-9D60A58F6D18}"/>
                </c:ext>
              </c:extLst>
            </c:dLbl>
            <c:dLbl>
              <c:idx val="47"/>
              <c:layout>
                <c:manualLayout>
                  <c:x val="1.38067632850241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2B-4545-95B4-9D60A58F6D18}"/>
                </c:ext>
              </c:extLst>
            </c:dLbl>
            <c:dLbl>
              <c:idx val="48"/>
              <c:layout>
                <c:manualLayout>
                  <c:x val="1.6874637681159422E-2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2B-4545-95B4-9D60A58F6D18}"/>
                </c:ext>
              </c:extLst>
            </c:dLbl>
            <c:dLbl>
              <c:idx val="49"/>
              <c:layout>
                <c:manualLayout>
                  <c:x val="1.8410386473429952E-2"/>
                  <c:y val="2.322330432785628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2B-4545-95B4-9D60A58F6D18}"/>
                </c:ext>
              </c:extLst>
            </c:dLbl>
            <c:dLbl>
              <c:idx val="50"/>
              <c:layout>
                <c:manualLayout>
                  <c:x val="2.4392270531400854E-2"/>
                  <c:y val="1.61272946721224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2B-4545-95B4-9D60A58F6D18}"/>
                </c:ext>
              </c:extLst>
            </c:dLbl>
            <c:dLbl>
              <c:idx val="51"/>
              <c:layout>
                <c:manualLayout>
                  <c:x val="2.4540714079569929E-2"/>
                  <c:y val="1.0010313776044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2B-4545-95B4-9D60A58F6D18}"/>
                </c:ext>
              </c:extLst>
            </c:dLbl>
            <c:dLbl>
              <c:idx val="52"/>
              <c:layout>
                <c:manualLayout>
                  <c:x val="2.4542162521728028E-2"/>
                  <c:y val="1.0010313776044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2B-4545-95B4-9D60A58F6D18}"/>
                </c:ext>
              </c:extLst>
            </c:dLbl>
            <c:dLbl>
              <c:idx val="53"/>
              <c:layout>
                <c:manualLayout>
                  <c:x val="2.7608876681203685E-2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2B-4545-95B4-9D60A58F6D18}"/>
                </c:ext>
              </c:extLst>
            </c:dLbl>
            <c:dLbl>
              <c:idx val="54"/>
              <c:layout>
                <c:manualLayout>
                  <c:x val="3.0676194358245371E-2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2B-4545-95B4-9D60A58F6D18}"/>
                </c:ext>
              </c:extLst>
            </c:dLbl>
            <c:dLbl>
              <c:idx val="55"/>
              <c:layout>
                <c:manualLayout>
                  <c:x val="3.1903628383817377E-2"/>
                  <c:y val="1.61272946721224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2B-4545-95B4-9D60A58F6D18}"/>
                </c:ext>
              </c:extLst>
            </c:dLbl>
            <c:dLbl>
              <c:idx val="56"/>
              <c:layout>
                <c:manualLayout>
                  <c:x val="3.7883642537511329E-2"/>
                  <c:y val="3.22545893442448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2B-4545-95B4-9D60A58F6D18}"/>
                </c:ext>
              </c:extLst>
            </c:dLbl>
            <c:dLbl>
              <c:idx val="57"/>
              <c:layout>
                <c:manualLayout>
                  <c:x val="-2.8679154732620974E-4"/>
                  <c:y val="1.55863082220709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2B-4545-95B4-9D60A58F6D18}"/>
                </c:ext>
              </c:extLst>
            </c:dLbl>
            <c:dLbl>
              <c:idx val="58"/>
              <c:layout>
                <c:manualLayout>
                  <c:x val="1.3989537178069028E-3"/>
                  <c:y val="1.558630820755507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2B-4545-95B4-9D60A58F6D18}"/>
                </c:ext>
              </c:extLst>
            </c:dLbl>
            <c:dLbl>
              <c:idx val="5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C4E-4678-817C-EE23532AC655}"/>
                </c:ext>
              </c:extLst>
            </c:dLbl>
            <c:dLbl>
              <c:idx val="6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C4E-4678-817C-EE23532AC655}"/>
                </c:ext>
              </c:extLst>
            </c:dLbl>
            <c:dLbl>
              <c:idx val="61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C4E-4678-817C-EE23532AC655}"/>
                </c:ext>
              </c:extLst>
            </c:dLbl>
            <c:dLbl>
              <c:idx val="62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C4E-4678-817C-EE23532AC655}"/>
                </c:ext>
              </c:extLst>
            </c:dLbl>
            <c:dLbl>
              <c:idx val="63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C4E-4678-817C-EE23532AC655}"/>
                </c:ext>
              </c:extLst>
            </c:dLbl>
            <c:dLbl>
              <c:idx val="69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0A-4664-B01A-9BD036D374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市区町村別_多受診!$AT$5:$AT$78</c:f>
              <c:strCache>
                <c:ptCount val="74"/>
                <c:pt idx="0">
                  <c:v>忠岡町</c:v>
                </c:pt>
                <c:pt idx="1">
                  <c:v>天王寺区</c:v>
                </c:pt>
                <c:pt idx="2">
                  <c:v>北区</c:v>
                </c:pt>
                <c:pt idx="3">
                  <c:v>太子町</c:v>
                </c:pt>
                <c:pt idx="4">
                  <c:v>浪速区</c:v>
                </c:pt>
                <c:pt idx="5">
                  <c:v>茨木市</c:v>
                </c:pt>
                <c:pt idx="6">
                  <c:v>中央区</c:v>
                </c:pt>
                <c:pt idx="7">
                  <c:v>熊取町</c:v>
                </c:pt>
                <c:pt idx="8">
                  <c:v>西区</c:v>
                </c:pt>
                <c:pt idx="9">
                  <c:v>生野区</c:v>
                </c:pt>
                <c:pt idx="10">
                  <c:v>福島区</c:v>
                </c:pt>
                <c:pt idx="11">
                  <c:v>堺市中区</c:v>
                </c:pt>
                <c:pt idx="12">
                  <c:v>箕面市</c:v>
                </c:pt>
                <c:pt idx="13">
                  <c:v>西淀川区</c:v>
                </c:pt>
                <c:pt idx="14">
                  <c:v>羽曳野市</c:v>
                </c:pt>
                <c:pt idx="15">
                  <c:v>岸和田市</c:v>
                </c:pt>
                <c:pt idx="16">
                  <c:v>池田市</c:v>
                </c:pt>
                <c:pt idx="17">
                  <c:v>大阪狭山市</c:v>
                </c:pt>
                <c:pt idx="18">
                  <c:v>枚方市</c:v>
                </c:pt>
                <c:pt idx="19">
                  <c:v>堺市南区</c:v>
                </c:pt>
                <c:pt idx="20">
                  <c:v>淀川区</c:v>
                </c:pt>
                <c:pt idx="21">
                  <c:v>泉南市</c:v>
                </c:pt>
                <c:pt idx="22">
                  <c:v>大東市</c:v>
                </c:pt>
                <c:pt idx="23">
                  <c:v>豊中市</c:v>
                </c:pt>
                <c:pt idx="24">
                  <c:v>住吉区</c:v>
                </c:pt>
                <c:pt idx="25">
                  <c:v>富田林市</c:v>
                </c:pt>
                <c:pt idx="26">
                  <c:v>住之江区</c:v>
                </c:pt>
                <c:pt idx="27">
                  <c:v>河内長野市</c:v>
                </c:pt>
                <c:pt idx="28">
                  <c:v>和泉市</c:v>
                </c:pt>
                <c:pt idx="29">
                  <c:v>吹田市</c:v>
                </c:pt>
                <c:pt idx="30">
                  <c:v>千早赤阪村</c:v>
                </c:pt>
                <c:pt idx="31">
                  <c:v>東大阪市</c:v>
                </c:pt>
                <c:pt idx="32">
                  <c:v>鶴見区</c:v>
                </c:pt>
                <c:pt idx="33">
                  <c:v>寝屋川市</c:v>
                </c:pt>
                <c:pt idx="34">
                  <c:v>堺市</c:v>
                </c:pt>
                <c:pt idx="35">
                  <c:v>堺市美原区</c:v>
                </c:pt>
                <c:pt idx="36">
                  <c:v>柏原市</c:v>
                </c:pt>
                <c:pt idx="37">
                  <c:v>大正区</c:v>
                </c:pt>
                <c:pt idx="38">
                  <c:v>八尾市</c:v>
                </c:pt>
                <c:pt idx="39">
                  <c:v>大阪市</c:v>
                </c:pt>
                <c:pt idx="40">
                  <c:v>堺市堺区</c:v>
                </c:pt>
                <c:pt idx="41">
                  <c:v>能勢町</c:v>
                </c:pt>
                <c:pt idx="42">
                  <c:v>門真市</c:v>
                </c:pt>
                <c:pt idx="43">
                  <c:v>藤井寺市</c:v>
                </c:pt>
                <c:pt idx="44">
                  <c:v>豊能町</c:v>
                </c:pt>
                <c:pt idx="45">
                  <c:v>高石市</c:v>
                </c:pt>
                <c:pt idx="46">
                  <c:v>城東区</c:v>
                </c:pt>
                <c:pt idx="47">
                  <c:v>堺市東区</c:v>
                </c:pt>
                <c:pt idx="48">
                  <c:v>泉大津市</c:v>
                </c:pt>
                <c:pt idx="49">
                  <c:v>堺市西区</c:v>
                </c:pt>
                <c:pt idx="50">
                  <c:v>高槻市</c:v>
                </c:pt>
                <c:pt idx="51">
                  <c:v>阪南市</c:v>
                </c:pt>
                <c:pt idx="52">
                  <c:v>四條畷市</c:v>
                </c:pt>
                <c:pt idx="53">
                  <c:v>泉佐野市</c:v>
                </c:pt>
                <c:pt idx="54">
                  <c:v>平野区</c:v>
                </c:pt>
                <c:pt idx="55">
                  <c:v>摂津市</c:v>
                </c:pt>
                <c:pt idx="56">
                  <c:v>交野市</c:v>
                </c:pt>
                <c:pt idx="57">
                  <c:v>河南町</c:v>
                </c:pt>
                <c:pt idx="58">
                  <c:v>岬町</c:v>
                </c:pt>
                <c:pt idx="59">
                  <c:v>阿倍野区</c:v>
                </c:pt>
                <c:pt idx="60">
                  <c:v>東住吉区</c:v>
                </c:pt>
                <c:pt idx="61">
                  <c:v>堺市北区</c:v>
                </c:pt>
                <c:pt idx="62">
                  <c:v>西成区</c:v>
                </c:pt>
                <c:pt idx="63">
                  <c:v>松原市</c:v>
                </c:pt>
                <c:pt idx="64">
                  <c:v>都島区</c:v>
                </c:pt>
                <c:pt idx="65">
                  <c:v>旭区</c:v>
                </c:pt>
                <c:pt idx="66">
                  <c:v>東成区</c:v>
                </c:pt>
                <c:pt idx="67">
                  <c:v>貝塚市</c:v>
                </c:pt>
                <c:pt idx="68">
                  <c:v>田尻町</c:v>
                </c:pt>
                <c:pt idx="69">
                  <c:v>東淀川区</c:v>
                </c:pt>
                <c:pt idx="70">
                  <c:v>守口市</c:v>
                </c:pt>
                <c:pt idx="71">
                  <c:v>此花区</c:v>
                </c:pt>
                <c:pt idx="72">
                  <c:v>港区</c:v>
                </c:pt>
                <c:pt idx="73">
                  <c:v>島本町</c:v>
                </c:pt>
              </c:strCache>
            </c:strRef>
          </c:cat>
          <c:val>
            <c:numRef>
              <c:f>市区町村別_多受診!$AU$5:$AU$78</c:f>
              <c:numCache>
                <c:formatCode>0.00%</c:formatCode>
                <c:ptCount val="74"/>
                <c:pt idx="0">
                  <c:v>8.2840236686390539E-2</c:v>
                </c:pt>
                <c:pt idx="1">
                  <c:v>7.6154149677758784E-2</c:v>
                </c:pt>
                <c:pt idx="2">
                  <c:v>7.3482428115015971E-2</c:v>
                </c:pt>
                <c:pt idx="3">
                  <c:v>7.12890625E-2</c:v>
                </c:pt>
                <c:pt idx="4">
                  <c:v>7.0623271644330993E-2</c:v>
                </c:pt>
                <c:pt idx="5">
                  <c:v>7.0597729296527162E-2</c:v>
                </c:pt>
                <c:pt idx="6">
                  <c:v>7.0148684712161652E-2</c:v>
                </c:pt>
                <c:pt idx="7">
                  <c:v>6.8830966130794438E-2</c:v>
                </c:pt>
                <c:pt idx="8">
                  <c:v>6.778309409888357E-2</c:v>
                </c:pt>
                <c:pt idx="9">
                  <c:v>6.7610152982295307E-2</c:v>
                </c:pt>
                <c:pt idx="10">
                  <c:v>6.7342693707748313E-2</c:v>
                </c:pt>
                <c:pt idx="11">
                  <c:v>6.6798111967497159E-2</c:v>
                </c:pt>
                <c:pt idx="12">
                  <c:v>6.6186593243672556E-2</c:v>
                </c:pt>
                <c:pt idx="13">
                  <c:v>6.5372657759852112E-2</c:v>
                </c:pt>
                <c:pt idx="14">
                  <c:v>6.5201127927720551E-2</c:v>
                </c:pt>
                <c:pt idx="15">
                  <c:v>6.5161697545761704E-2</c:v>
                </c:pt>
                <c:pt idx="16">
                  <c:v>6.4950339780449562E-2</c:v>
                </c:pt>
                <c:pt idx="17">
                  <c:v>6.4935064935064929E-2</c:v>
                </c:pt>
                <c:pt idx="18">
                  <c:v>6.4532028076615844E-2</c:v>
                </c:pt>
                <c:pt idx="19">
                  <c:v>6.3833984297944527E-2</c:v>
                </c:pt>
                <c:pt idx="20">
                  <c:v>6.328667807874333E-2</c:v>
                </c:pt>
                <c:pt idx="21">
                  <c:v>6.3157894736842107E-2</c:v>
                </c:pt>
                <c:pt idx="22">
                  <c:v>6.2893815635939321E-2</c:v>
                </c:pt>
                <c:pt idx="23">
                  <c:v>6.2883825720411346E-2</c:v>
                </c:pt>
                <c:pt idx="24">
                  <c:v>6.2405094293411706E-2</c:v>
                </c:pt>
                <c:pt idx="25">
                  <c:v>6.157550739594083E-2</c:v>
                </c:pt>
                <c:pt idx="26">
                  <c:v>6.1479009309678555E-2</c:v>
                </c:pt>
                <c:pt idx="27">
                  <c:v>6.1349375097235904E-2</c:v>
                </c:pt>
                <c:pt idx="28">
                  <c:v>6.1260410406113165E-2</c:v>
                </c:pt>
                <c:pt idx="29">
                  <c:v>6.1233564123737531E-2</c:v>
                </c:pt>
                <c:pt idx="30">
                  <c:v>6.1062648691514669E-2</c:v>
                </c:pt>
                <c:pt idx="31">
                  <c:v>6.1007500215523432E-2</c:v>
                </c:pt>
                <c:pt idx="32">
                  <c:v>6.0932171276998862E-2</c:v>
                </c:pt>
                <c:pt idx="33">
                  <c:v>6.0838010999603107E-2</c:v>
                </c:pt>
                <c:pt idx="34">
                  <c:v>6.0467076556921857E-2</c:v>
                </c:pt>
                <c:pt idx="35">
                  <c:v>6.0443141088302378E-2</c:v>
                </c:pt>
                <c:pt idx="36">
                  <c:v>6.0407153729071537E-2</c:v>
                </c:pt>
                <c:pt idx="37">
                  <c:v>6.0138701997722803E-2</c:v>
                </c:pt>
                <c:pt idx="38">
                  <c:v>6.0070581014729951E-2</c:v>
                </c:pt>
                <c:pt idx="39">
                  <c:v>5.9953900502429276E-2</c:v>
                </c:pt>
                <c:pt idx="40">
                  <c:v>5.9814615660367693E-2</c:v>
                </c:pt>
                <c:pt idx="41">
                  <c:v>5.9777102330293819E-2</c:v>
                </c:pt>
                <c:pt idx="42">
                  <c:v>5.9643036983158954E-2</c:v>
                </c:pt>
                <c:pt idx="43">
                  <c:v>5.9253077404548299E-2</c:v>
                </c:pt>
                <c:pt idx="44">
                  <c:v>5.9084194977843424E-2</c:v>
                </c:pt>
                <c:pt idx="45">
                  <c:v>5.903658094893155E-2</c:v>
                </c:pt>
                <c:pt idx="46">
                  <c:v>5.8940968283497437E-2</c:v>
                </c:pt>
                <c:pt idx="47">
                  <c:v>5.8869645784334686E-2</c:v>
                </c:pt>
                <c:pt idx="48">
                  <c:v>5.8382156439510738E-2</c:v>
                </c:pt>
                <c:pt idx="49">
                  <c:v>5.8292105829210586E-2</c:v>
                </c:pt>
                <c:pt idx="50">
                  <c:v>5.7609874962204079E-2</c:v>
                </c:pt>
                <c:pt idx="51">
                  <c:v>5.7600884466556111E-2</c:v>
                </c:pt>
                <c:pt idx="52">
                  <c:v>5.7560244724684732E-2</c:v>
                </c:pt>
                <c:pt idx="53">
                  <c:v>5.7134442644676778E-2</c:v>
                </c:pt>
                <c:pt idx="54">
                  <c:v>5.6930693069306933E-2</c:v>
                </c:pt>
                <c:pt idx="55">
                  <c:v>5.6799515864096137E-2</c:v>
                </c:pt>
                <c:pt idx="56">
                  <c:v>5.6035916195543732E-2</c:v>
                </c:pt>
                <c:pt idx="57">
                  <c:v>5.5758017492711372E-2</c:v>
                </c:pt>
                <c:pt idx="58">
                  <c:v>5.5400804704425877E-2</c:v>
                </c:pt>
                <c:pt idx="59">
                  <c:v>5.5266853932584271E-2</c:v>
                </c:pt>
                <c:pt idx="60">
                  <c:v>5.5134840642876604E-2</c:v>
                </c:pt>
                <c:pt idx="61">
                  <c:v>5.4866227219852653E-2</c:v>
                </c:pt>
                <c:pt idx="62">
                  <c:v>5.466989399883148E-2</c:v>
                </c:pt>
                <c:pt idx="63">
                  <c:v>5.4269250916710317E-2</c:v>
                </c:pt>
                <c:pt idx="64">
                  <c:v>5.3653636896291955E-2</c:v>
                </c:pt>
                <c:pt idx="65">
                  <c:v>5.3628463195424497E-2</c:v>
                </c:pt>
                <c:pt idx="66">
                  <c:v>5.3470640657490839E-2</c:v>
                </c:pt>
                <c:pt idx="67">
                  <c:v>5.322294500295683E-2</c:v>
                </c:pt>
                <c:pt idx="68">
                  <c:v>5.2583025830258305E-2</c:v>
                </c:pt>
                <c:pt idx="69">
                  <c:v>5.1939644440017925E-2</c:v>
                </c:pt>
                <c:pt idx="70">
                  <c:v>5.1599443671766339E-2</c:v>
                </c:pt>
                <c:pt idx="71">
                  <c:v>5.123756650474208E-2</c:v>
                </c:pt>
                <c:pt idx="72">
                  <c:v>5.0634100516674496E-2</c:v>
                </c:pt>
                <c:pt idx="73">
                  <c:v>4.5633187772925764E-2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8-4B94-B4E8-24604672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50784"/>
        <c:axId val="193813824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78-4B94-B4E8-246046721C5A}"/>
              </c:ext>
            </c:extLst>
          </c:dPt>
          <c:dLbls>
            <c:dLbl>
              <c:idx val="0"/>
              <c:layout>
                <c:manualLayout>
                  <c:x val="-1.5358695652173914E-3"/>
                  <c:y val="-0.8970358730158730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8-4B94-B4E8-246046721C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市区町村別_多受診!$BE$5:$BE$78</c:f>
              <c:numCache>
                <c:formatCode>0.00%</c:formatCode>
                <c:ptCount val="74"/>
                <c:pt idx="0">
                  <c:v>6.0797469765598224E-2</c:v>
                </c:pt>
                <c:pt idx="1">
                  <c:v>6.0797469765598224E-2</c:v>
                </c:pt>
                <c:pt idx="2">
                  <c:v>6.0797469765598224E-2</c:v>
                </c:pt>
                <c:pt idx="3">
                  <c:v>6.0797469765598224E-2</c:v>
                </c:pt>
                <c:pt idx="4">
                  <c:v>6.0797469765598224E-2</c:v>
                </c:pt>
                <c:pt idx="5">
                  <c:v>6.0797469765598224E-2</c:v>
                </c:pt>
                <c:pt idx="6">
                  <c:v>6.0797469765598224E-2</c:v>
                </c:pt>
                <c:pt idx="7">
                  <c:v>6.0797469765598224E-2</c:v>
                </c:pt>
                <c:pt idx="8">
                  <c:v>6.0797469765598224E-2</c:v>
                </c:pt>
                <c:pt idx="9">
                  <c:v>6.0797469765598224E-2</c:v>
                </c:pt>
                <c:pt idx="10">
                  <c:v>6.0797469765598224E-2</c:v>
                </c:pt>
                <c:pt idx="11">
                  <c:v>6.0797469765598224E-2</c:v>
                </c:pt>
                <c:pt idx="12">
                  <c:v>6.0797469765598224E-2</c:v>
                </c:pt>
                <c:pt idx="13">
                  <c:v>6.0797469765598224E-2</c:v>
                </c:pt>
                <c:pt idx="14">
                  <c:v>6.0797469765598224E-2</c:v>
                </c:pt>
                <c:pt idx="15">
                  <c:v>6.0797469765598224E-2</c:v>
                </c:pt>
                <c:pt idx="16">
                  <c:v>6.0797469765598224E-2</c:v>
                </c:pt>
                <c:pt idx="17">
                  <c:v>6.0797469765598224E-2</c:v>
                </c:pt>
                <c:pt idx="18">
                  <c:v>6.0797469765598224E-2</c:v>
                </c:pt>
                <c:pt idx="19">
                  <c:v>6.0797469765598224E-2</c:v>
                </c:pt>
                <c:pt idx="20">
                  <c:v>6.0797469765598224E-2</c:v>
                </c:pt>
                <c:pt idx="21">
                  <c:v>6.0797469765598224E-2</c:v>
                </c:pt>
                <c:pt idx="22">
                  <c:v>6.0797469765598224E-2</c:v>
                </c:pt>
                <c:pt idx="23">
                  <c:v>6.0797469765598224E-2</c:v>
                </c:pt>
                <c:pt idx="24">
                  <c:v>6.0797469765598224E-2</c:v>
                </c:pt>
                <c:pt idx="25">
                  <c:v>6.0797469765598224E-2</c:v>
                </c:pt>
                <c:pt idx="26">
                  <c:v>6.0797469765598224E-2</c:v>
                </c:pt>
                <c:pt idx="27">
                  <c:v>6.0797469765598224E-2</c:v>
                </c:pt>
                <c:pt idx="28">
                  <c:v>6.0797469765598224E-2</c:v>
                </c:pt>
                <c:pt idx="29">
                  <c:v>6.0797469765598224E-2</c:v>
                </c:pt>
                <c:pt idx="30">
                  <c:v>6.0797469765598224E-2</c:v>
                </c:pt>
                <c:pt idx="31">
                  <c:v>6.0797469765598224E-2</c:v>
                </c:pt>
                <c:pt idx="32">
                  <c:v>6.0797469765598224E-2</c:v>
                </c:pt>
                <c:pt idx="33">
                  <c:v>6.0797469765598224E-2</c:v>
                </c:pt>
                <c:pt idx="34">
                  <c:v>6.0797469765598224E-2</c:v>
                </c:pt>
                <c:pt idx="35">
                  <c:v>6.0797469765598224E-2</c:v>
                </c:pt>
                <c:pt idx="36">
                  <c:v>6.0797469765598224E-2</c:v>
                </c:pt>
                <c:pt idx="37">
                  <c:v>6.0797469765598224E-2</c:v>
                </c:pt>
                <c:pt idx="38">
                  <c:v>6.0797469765598224E-2</c:v>
                </c:pt>
                <c:pt idx="39">
                  <c:v>6.0797469765598224E-2</c:v>
                </c:pt>
                <c:pt idx="40">
                  <c:v>6.0797469765598224E-2</c:v>
                </c:pt>
                <c:pt idx="41">
                  <c:v>6.0797469765598224E-2</c:v>
                </c:pt>
                <c:pt idx="42">
                  <c:v>6.0797469765598224E-2</c:v>
                </c:pt>
                <c:pt idx="43">
                  <c:v>6.0797469765598224E-2</c:v>
                </c:pt>
                <c:pt idx="44">
                  <c:v>6.0797469765598224E-2</c:v>
                </c:pt>
                <c:pt idx="45">
                  <c:v>6.0797469765598224E-2</c:v>
                </c:pt>
                <c:pt idx="46">
                  <c:v>6.0797469765598224E-2</c:v>
                </c:pt>
                <c:pt idx="47">
                  <c:v>6.0797469765598224E-2</c:v>
                </c:pt>
                <c:pt idx="48">
                  <c:v>6.0797469765598224E-2</c:v>
                </c:pt>
                <c:pt idx="49">
                  <c:v>6.0797469765598224E-2</c:v>
                </c:pt>
                <c:pt idx="50">
                  <c:v>6.0797469765598224E-2</c:v>
                </c:pt>
                <c:pt idx="51">
                  <c:v>6.0797469765598224E-2</c:v>
                </c:pt>
                <c:pt idx="52">
                  <c:v>6.0797469765598224E-2</c:v>
                </c:pt>
                <c:pt idx="53">
                  <c:v>6.0797469765598224E-2</c:v>
                </c:pt>
                <c:pt idx="54">
                  <c:v>6.0797469765598224E-2</c:v>
                </c:pt>
                <c:pt idx="55">
                  <c:v>6.0797469765598224E-2</c:v>
                </c:pt>
                <c:pt idx="56">
                  <c:v>6.0797469765598224E-2</c:v>
                </c:pt>
                <c:pt idx="57">
                  <c:v>6.0797469765598224E-2</c:v>
                </c:pt>
                <c:pt idx="58">
                  <c:v>6.0797469765598224E-2</c:v>
                </c:pt>
                <c:pt idx="59">
                  <c:v>6.0797469765598224E-2</c:v>
                </c:pt>
                <c:pt idx="60">
                  <c:v>6.0797469765598224E-2</c:v>
                </c:pt>
                <c:pt idx="61">
                  <c:v>6.0797469765598224E-2</c:v>
                </c:pt>
                <c:pt idx="62">
                  <c:v>6.0797469765598224E-2</c:v>
                </c:pt>
                <c:pt idx="63">
                  <c:v>6.0797469765598224E-2</c:v>
                </c:pt>
                <c:pt idx="64">
                  <c:v>6.0797469765598224E-2</c:v>
                </c:pt>
                <c:pt idx="65">
                  <c:v>6.0797469765598224E-2</c:v>
                </c:pt>
                <c:pt idx="66">
                  <c:v>6.0797469765598224E-2</c:v>
                </c:pt>
                <c:pt idx="67">
                  <c:v>6.0797469765598224E-2</c:v>
                </c:pt>
                <c:pt idx="68">
                  <c:v>6.0797469765598224E-2</c:v>
                </c:pt>
                <c:pt idx="69">
                  <c:v>6.0797469765598224E-2</c:v>
                </c:pt>
                <c:pt idx="70">
                  <c:v>6.0797469765598224E-2</c:v>
                </c:pt>
                <c:pt idx="71">
                  <c:v>6.0797469765598224E-2</c:v>
                </c:pt>
                <c:pt idx="72">
                  <c:v>6.0797469765598224E-2</c:v>
                </c:pt>
                <c:pt idx="73">
                  <c:v>6.0797469765598224E-2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78-4B94-B4E8-24604672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30560"/>
        <c:axId val="201129984"/>
      </c:scatterChart>
      <c:catAx>
        <c:axId val="2009507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13824"/>
        <c:crossesAt val="0"/>
        <c:auto val="1"/>
        <c:lblAlgn val="ctr"/>
        <c:lblOffset val="100"/>
        <c:noMultiLvlLbl val="0"/>
      </c:catAx>
      <c:valAx>
        <c:axId val="19381382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950784"/>
        <c:crosses val="autoZero"/>
        <c:crossBetween val="between"/>
      </c:valAx>
      <c:valAx>
        <c:axId val="20112998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201130560"/>
        <c:crosses val="max"/>
        <c:crossBetween val="midCat"/>
      </c:valAx>
      <c:valAx>
        <c:axId val="201130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112998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市区町村別_多受診!$AW$4</c:f>
              <c:strCache>
                <c:ptCount val="1"/>
                <c:pt idx="0">
                  <c:v>前年度との差分(重複服薬患者割合(総患者数に占める割合))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8"/>
              <c:layout>
                <c:manualLayout>
                  <c:x val="4.5988038523250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16-429F-A7F3-66A5AE96551B}"/>
                </c:ext>
              </c:extLst>
            </c:dLbl>
            <c:dLbl>
              <c:idx val="26"/>
              <c:layout>
                <c:manualLayout>
                  <c:x val="9.197607704650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16-429F-A7F3-66A5AE96551B}"/>
                </c:ext>
              </c:extLst>
            </c:dLbl>
            <c:dLbl>
              <c:idx val="29"/>
              <c:layout>
                <c:manualLayout>
                  <c:x val="3.065869234883363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16-429F-A7F3-66A5AE96551B}"/>
                </c:ext>
              </c:extLst>
            </c:dLbl>
            <c:dLbl>
              <c:idx val="40"/>
              <c:layout>
                <c:manualLayout>
                  <c:x val="1.379641155697502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16-429F-A7F3-66A5AE96551B}"/>
                </c:ext>
              </c:extLst>
            </c:dLbl>
            <c:dLbl>
              <c:idx val="49"/>
              <c:layout>
                <c:manualLayout>
                  <c:x val="9.197607704650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16-429F-A7F3-66A5AE96551B}"/>
                </c:ext>
              </c:extLst>
            </c:dLbl>
            <c:dLbl>
              <c:idx val="50"/>
              <c:layout>
                <c:manualLayout>
                  <c:x val="1.22634769395334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16-429F-A7F3-66A5AE96551B}"/>
                </c:ext>
              </c:extLst>
            </c:dLbl>
            <c:dLbl>
              <c:idx val="72"/>
              <c:layout>
                <c:manualLayout>
                  <c:x val="3.065869234883363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16-429F-A7F3-66A5AE96551B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市区町村別_多受診!$AT$5:$AT$78</c:f>
              <c:strCache>
                <c:ptCount val="74"/>
                <c:pt idx="0">
                  <c:v>忠岡町</c:v>
                </c:pt>
                <c:pt idx="1">
                  <c:v>天王寺区</c:v>
                </c:pt>
                <c:pt idx="2">
                  <c:v>北区</c:v>
                </c:pt>
                <c:pt idx="3">
                  <c:v>太子町</c:v>
                </c:pt>
                <c:pt idx="4">
                  <c:v>浪速区</c:v>
                </c:pt>
                <c:pt idx="5">
                  <c:v>茨木市</c:v>
                </c:pt>
                <c:pt idx="6">
                  <c:v>中央区</c:v>
                </c:pt>
                <c:pt idx="7">
                  <c:v>熊取町</c:v>
                </c:pt>
                <c:pt idx="8">
                  <c:v>西区</c:v>
                </c:pt>
                <c:pt idx="9">
                  <c:v>生野区</c:v>
                </c:pt>
                <c:pt idx="10">
                  <c:v>福島区</c:v>
                </c:pt>
                <c:pt idx="11">
                  <c:v>堺市中区</c:v>
                </c:pt>
                <c:pt idx="12">
                  <c:v>箕面市</c:v>
                </c:pt>
                <c:pt idx="13">
                  <c:v>西淀川区</c:v>
                </c:pt>
                <c:pt idx="14">
                  <c:v>羽曳野市</c:v>
                </c:pt>
                <c:pt idx="15">
                  <c:v>岸和田市</c:v>
                </c:pt>
                <c:pt idx="16">
                  <c:v>池田市</c:v>
                </c:pt>
                <c:pt idx="17">
                  <c:v>大阪狭山市</c:v>
                </c:pt>
                <c:pt idx="18">
                  <c:v>枚方市</c:v>
                </c:pt>
                <c:pt idx="19">
                  <c:v>堺市南区</c:v>
                </c:pt>
                <c:pt idx="20">
                  <c:v>淀川区</c:v>
                </c:pt>
                <c:pt idx="21">
                  <c:v>泉南市</c:v>
                </c:pt>
                <c:pt idx="22">
                  <c:v>大東市</c:v>
                </c:pt>
                <c:pt idx="23">
                  <c:v>豊中市</c:v>
                </c:pt>
                <c:pt idx="24">
                  <c:v>住吉区</c:v>
                </c:pt>
                <c:pt idx="25">
                  <c:v>富田林市</c:v>
                </c:pt>
                <c:pt idx="26">
                  <c:v>住之江区</c:v>
                </c:pt>
                <c:pt idx="27">
                  <c:v>河内長野市</c:v>
                </c:pt>
                <c:pt idx="28">
                  <c:v>和泉市</c:v>
                </c:pt>
                <c:pt idx="29">
                  <c:v>吹田市</c:v>
                </c:pt>
                <c:pt idx="30">
                  <c:v>千早赤阪村</c:v>
                </c:pt>
                <c:pt idx="31">
                  <c:v>東大阪市</c:v>
                </c:pt>
                <c:pt idx="32">
                  <c:v>鶴見区</c:v>
                </c:pt>
                <c:pt idx="33">
                  <c:v>寝屋川市</c:v>
                </c:pt>
                <c:pt idx="34">
                  <c:v>堺市</c:v>
                </c:pt>
                <c:pt idx="35">
                  <c:v>堺市美原区</c:v>
                </c:pt>
                <c:pt idx="36">
                  <c:v>柏原市</c:v>
                </c:pt>
                <c:pt idx="37">
                  <c:v>大正区</c:v>
                </c:pt>
                <c:pt idx="38">
                  <c:v>八尾市</c:v>
                </c:pt>
                <c:pt idx="39">
                  <c:v>大阪市</c:v>
                </c:pt>
                <c:pt idx="40">
                  <c:v>堺市堺区</c:v>
                </c:pt>
                <c:pt idx="41">
                  <c:v>能勢町</c:v>
                </c:pt>
                <c:pt idx="42">
                  <c:v>門真市</c:v>
                </c:pt>
                <c:pt idx="43">
                  <c:v>藤井寺市</c:v>
                </c:pt>
                <c:pt idx="44">
                  <c:v>豊能町</c:v>
                </c:pt>
                <c:pt idx="45">
                  <c:v>高石市</c:v>
                </c:pt>
                <c:pt idx="46">
                  <c:v>城東区</c:v>
                </c:pt>
                <c:pt idx="47">
                  <c:v>堺市東区</c:v>
                </c:pt>
                <c:pt idx="48">
                  <c:v>泉大津市</c:v>
                </c:pt>
                <c:pt idx="49">
                  <c:v>堺市西区</c:v>
                </c:pt>
                <c:pt idx="50">
                  <c:v>高槻市</c:v>
                </c:pt>
                <c:pt idx="51">
                  <c:v>阪南市</c:v>
                </c:pt>
                <c:pt idx="52">
                  <c:v>四條畷市</c:v>
                </c:pt>
                <c:pt idx="53">
                  <c:v>泉佐野市</c:v>
                </c:pt>
                <c:pt idx="54">
                  <c:v>平野区</c:v>
                </c:pt>
                <c:pt idx="55">
                  <c:v>摂津市</c:v>
                </c:pt>
                <c:pt idx="56">
                  <c:v>交野市</c:v>
                </c:pt>
                <c:pt idx="57">
                  <c:v>河南町</c:v>
                </c:pt>
                <c:pt idx="58">
                  <c:v>岬町</c:v>
                </c:pt>
                <c:pt idx="59">
                  <c:v>阿倍野区</c:v>
                </c:pt>
                <c:pt idx="60">
                  <c:v>東住吉区</c:v>
                </c:pt>
                <c:pt idx="61">
                  <c:v>堺市北区</c:v>
                </c:pt>
                <c:pt idx="62">
                  <c:v>西成区</c:v>
                </c:pt>
                <c:pt idx="63">
                  <c:v>松原市</c:v>
                </c:pt>
                <c:pt idx="64">
                  <c:v>都島区</c:v>
                </c:pt>
                <c:pt idx="65">
                  <c:v>旭区</c:v>
                </c:pt>
                <c:pt idx="66">
                  <c:v>東成区</c:v>
                </c:pt>
                <c:pt idx="67">
                  <c:v>貝塚市</c:v>
                </c:pt>
                <c:pt idx="68">
                  <c:v>田尻町</c:v>
                </c:pt>
                <c:pt idx="69">
                  <c:v>東淀川区</c:v>
                </c:pt>
                <c:pt idx="70">
                  <c:v>守口市</c:v>
                </c:pt>
                <c:pt idx="71">
                  <c:v>此花区</c:v>
                </c:pt>
                <c:pt idx="72">
                  <c:v>港区</c:v>
                </c:pt>
                <c:pt idx="73">
                  <c:v>島本町</c:v>
                </c:pt>
              </c:strCache>
            </c:strRef>
          </c:cat>
          <c:val>
            <c:numRef>
              <c:f>市区町村別_多受診!$AW$5:$AW$78</c:f>
              <c:numCache>
                <c:formatCode>General</c:formatCode>
                <c:ptCount val="74"/>
                <c:pt idx="0">
                  <c:v>1.6799999999999995</c:v>
                </c:pt>
                <c:pt idx="1">
                  <c:v>0.37000000000000088</c:v>
                </c:pt>
                <c:pt idx="2">
                  <c:v>0.78000000000000014</c:v>
                </c:pt>
                <c:pt idx="3">
                  <c:v>1.9500000000000004</c:v>
                </c:pt>
                <c:pt idx="4">
                  <c:v>-0.86999999999999988</c:v>
                </c:pt>
                <c:pt idx="5">
                  <c:v>0.71999999999999975</c:v>
                </c:pt>
                <c:pt idx="6">
                  <c:v>-0.42999999999999983</c:v>
                </c:pt>
                <c:pt idx="7">
                  <c:v>0.26999999999999941</c:v>
                </c:pt>
                <c:pt idx="8">
                  <c:v>-0.32999999999999974</c:v>
                </c:pt>
                <c:pt idx="9">
                  <c:v>0.50999999999999934</c:v>
                </c:pt>
                <c:pt idx="10">
                  <c:v>0.54000000000000026</c:v>
                </c:pt>
                <c:pt idx="11">
                  <c:v>0.41999999999999954</c:v>
                </c:pt>
                <c:pt idx="12">
                  <c:v>0.58999999999999952</c:v>
                </c:pt>
                <c:pt idx="13">
                  <c:v>0.13999999999999985</c:v>
                </c:pt>
                <c:pt idx="14">
                  <c:v>0.31999999999999945</c:v>
                </c:pt>
                <c:pt idx="15">
                  <c:v>0.27999999999999969</c:v>
                </c:pt>
                <c:pt idx="16">
                  <c:v>-3.9999999999999758E-2</c:v>
                </c:pt>
                <c:pt idx="17">
                  <c:v>0.51999999999999957</c:v>
                </c:pt>
                <c:pt idx="18">
                  <c:v>8.9999999999999802E-2</c:v>
                </c:pt>
                <c:pt idx="19">
                  <c:v>0.38999999999999935</c:v>
                </c:pt>
                <c:pt idx="20">
                  <c:v>0.37999999999999978</c:v>
                </c:pt>
                <c:pt idx="21">
                  <c:v>0.22000000000000075</c:v>
                </c:pt>
                <c:pt idx="22">
                  <c:v>0.2999999999999996</c:v>
                </c:pt>
                <c:pt idx="23">
                  <c:v>0.25999999999999979</c:v>
                </c:pt>
                <c:pt idx="24">
                  <c:v>0.51999999999999957</c:v>
                </c:pt>
                <c:pt idx="25">
                  <c:v>-2.9999999999999472E-2</c:v>
                </c:pt>
                <c:pt idx="26">
                  <c:v>5.9999999999999637E-2</c:v>
                </c:pt>
                <c:pt idx="27">
                  <c:v>0.34</c:v>
                </c:pt>
                <c:pt idx="28">
                  <c:v>0.47999999999999987</c:v>
                </c:pt>
                <c:pt idx="29">
                  <c:v>0.10000000000000009</c:v>
                </c:pt>
                <c:pt idx="30">
                  <c:v>-1.4700000000000004</c:v>
                </c:pt>
                <c:pt idx="31">
                  <c:v>0.40999999999999992</c:v>
                </c:pt>
                <c:pt idx="32">
                  <c:v>0.40000000000000036</c:v>
                </c:pt>
                <c:pt idx="33">
                  <c:v>-0.67999999999999938</c:v>
                </c:pt>
                <c:pt idx="34">
                  <c:v>0.22999999999999965</c:v>
                </c:pt>
                <c:pt idx="35">
                  <c:v>0.48000000000000054</c:v>
                </c:pt>
                <c:pt idx="36">
                  <c:v>-0.53999999999999948</c:v>
                </c:pt>
                <c:pt idx="37">
                  <c:v>-0.42999999999999983</c:v>
                </c:pt>
                <c:pt idx="38">
                  <c:v>-0.13000000000000025</c:v>
                </c:pt>
                <c:pt idx="39">
                  <c:v>0.13999999999999985</c:v>
                </c:pt>
                <c:pt idx="40">
                  <c:v>1.9999999999999879E-2</c:v>
                </c:pt>
                <c:pt idx="41">
                  <c:v>0.97999999999999965</c:v>
                </c:pt>
                <c:pt idx="42">
                  <c:v>0.5900000000000003</c:v>
                </c:pt>
                <c:pt idx="43">
                  <c:v>-1.9999999999999879E-2</c:v>
                </c:pt>
                <c:pt idx="44">
                  <c:v>0.66999999999999971</c:v>
                </c:pt>
                <c:pt idx="45">
                  <c:v>0.19999999999999948</c:v>
                </c:pt>
                <c:pt idx="46">
                  <c:v>0.23000000000000034</c:v>
                </c:pt>
                <c:pt idx="47">
                  <c:v>0.47000000000000031</c:v>
                </c:pt>
                <c:pt idx="48">
                  <c:v>-0.66000000000000014</c:v>
                </c:pt>
                <c:pt idx="49">
                  <c:v>5.0000000000000044E-2</c:v>
                </c:pt>
                <c:pt idx="50">
                  <c:v>3.0000000000000165E-2</c:v>
                </c:pt>
                <c:pt idx="51">
                  <c:v>-1.9999999999999879E-2</c:v>
                </c:pt>
                <c:pt idx="52">
                  <c:v>-0.25000000000000022</c:v>
                </c:pt>
                <c:pt idx="53">
                  <c:v>-0.25000000000000022</c:v>
                </c:pt>
                <c:pt idx="54">
                  <c:v>-0.10000000000000009</c:v>
                </c:pt>
                <c:pt idx="55">
                  <c:v>0.64000000000000035</c:v>
                </c:pt>
                <c:pt idx="56">
                  <c:v>-0.47999999999999987</c:v>
                </c:pt>
                <c:pt idx="57">
                  <c:v>0.75</c:v>
                </c:pt>
                <c:pt idx="58">
                  <c:v>-0.64999999999999991</c:v>
                </c:pt>
                <c:pt idx="59">
                  <c:v>-0.34</c:v>
                </c:pt>
                <c:pt idx="60">
                  <c:v>0.42000000000000026</c:v>
                </c:pt>
                <c:pt idx="61">
                  <c:v>-4.0000000000000452E-2</c:v>
                </c:pt>
                <c:pt idx="62">
                  <c:v>-8.000000000000021E-2</c:v>
                </c:pt>
                <c:pt idx="63">
                  <c:v>0.23999999999999994</c:v>
                </c:pt>
                <c:pt idx="64">
                  <c:v>-0.14000000000000054</c:v>
                </c:pt>
                <c:pt idx="65">
                  <c:v>0.23000000000000034</c:v>
                </c:pt>
                <c:pt idx="66">
                  <c:v>-3.0000000000000165E-2</c:v>
                </c:pt>
                <c:pt idx="67">
                  <c:v>-1.0000000000000286E-2</c:v>
                </c:pt>
                <c:pt idx="68">
                  <c:v>-0.49999999999999978</c:v>
                </c:pt>
                <c:pt idx="69">
                  <c:v>0.13000000000000025</c:v>
                </c:pt>
                <c:pt idx="70">
                  <c:v>0.40999999999999992</c:v>
                </c:pt>
                <c:pt idx="71">
                  <c:v>-0.53999999999999948</c:v>
                </c:pt>
                <c:pt idx="72">
                  <c:v>0.10000000000000009</c:v>
                </c:pt>
                <c:pt idx="73">
                  <c:v>-2.5599999999999996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16-429F-A7F3-66A5AE96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strRef>
              <c:f>市区町村別_多受診!$B$79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4A16-429F-A7F3-66A5AE96551B}"/>
              </c:ext>
            </c:extLst>
          </c:dPt>
          <c:dLbls>
            <c:dLbl>
              <c:idx val="0"/>
              <c:layout>
                <c:manualLayout>
                  <c:x val="-0.14722967935232431"/>
                  <c:y val="-0.8991129442341375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16-429F-A7F3-66A5AE96551B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市区町村別_多受診!$BG$5:$BG$78</c:f>
              <c:numCache>
                <c:formatCode>General</c:formatCode>
                <c:ptCount val="74"/>
                <c:pt idx="0">
                  <c:v>0.15000000000000013</c:v>
                </c:pt>
                <c:pt idx="1">
                  <c:v>0.15000000000000013</c:v>
                </c:pt>
                <c:pt idx="2">
                  <c:v>0.15000000000000013</c:v>
                </c:pt>
                <c:pt idx="3">
                  <c:v>0.15000000000000013</c:v>
                </c:pt>
                <c:pt idx="4">
                  <c:v>0.15000000000000013</c:v>
                </c:pt>
                <c:pt idx="5">
                  <c:v>0.15000000000000013</c:v>
                </c:pt>
                <c:pt idx="6">
                  <c:v>0.15000000000000013</c:v>
                </c:pt>
                <c:pt idx="7">
                  <c:v>0.15000000000000013</c:v>
                </c:pt>
                <c:pt idx="8">
                  <c:v>0.15000000000000013</c:v>
                </c:pt>
                <c:pt idx="9">
                  <c:v>0.15000000000000013</c:v>
                </c:pt>
                <c:pt idx="10">
                  <c:v>0.15000000000000013</c:v>
                </c:pt>
                <c:pt idx="11">
                  <c:v>0.15000000000000013</c:v>
                </c:pt>
                <c:pt idx="12">
                  <c:v>0.15000000000000013</c:v>
                </c:pt>
                <c:pt idx="13">
                  <c:v>0.15000000000000013</c:v>
                </c:pt>
                <c:pt idx="14">
                  <c:v>0.15000000000000013</c:v>
                </c:pt>
                <c:pt idx="15">
                  <c:v>0.15000000000000013</c:v>
                </c:pt>
                <c:pt idx="16">
                  <c:v>0.15000000000000013</c:v>
                </c:pt>
                <c:pt idx="17">
                  <c:v>0.15000000000000013</c:v>
                </c:pt>
                <c:pt idx="18">
                  <c:v>0.15000000000000013</c:v>
                </c:pt>
                <c:pt idx="19">
                  <c:v>0.15000000000000013</c:v>
                </c:pt>
                <c:pt idx="20">
                  <c:v>0.15000000000000013</c:v>
                </c:pt>
                <c:pt idx="21">
                  <c:v>0.15000000000000013</c:v>
                </c:pt>
                <c:pt idx="22">
                  <c:v>0.15000000000000013</c:v>
                </c:pt>
                <c:pt idx="23">
                  <c:v>0.15000000000000013</c:v>
                </c:pt>
                <c:pt idx="24">
                  <c:v>0.15000000000000013</c:v>
                </c:pt>
                <c:pt idx="25">
                  <c:v>0.15000000000000013</c:v>
                </c:pt>
                <c:pt idx="26">
                  <c:v>0.15000000000000013</c:v>
                </c:pt>
                <c:pt idx="27">
                  <c:v>0.15000000000000013</c:v>
                </c:pt>
                <c:pt idx="28">
                  <c:v>0.15000000000000013</c:v>
                </c:pt>
                <c:pt idx="29">
                  <c:v>0.15000000000000013</c:v>
                </c:pt>
                <c:pt idx="30">
                  <c:v>0.15000000000000013</c:v>
                </c:pt>
                <c:pt idx="31">
                  <c:v>0.15000000000000013</c:v>
                </c:pt>
                <c:pt idx="32">
                  <c:v>0.15000000000000013</c:v>
                </c:pt>
                <c:pt idx="33">
                  <c:v>0.15000000000000013</c:v>
                </c:pt>
                <c:pt idx="34">
                  <c:v>0.15000000000000013</c:v>
                </c:pt>
                <c:pt idx="35">
                  <c:v>0.15000000000000013</c:v>
                </c:pt>
                <c:pt idx="36">
                  <c:v>0.15000000000000013</c:v>
                </c:pt>
                <c:pt idx="37">
                  <c:v>0.15000000000000013</c:v>
                </c:pt>
                <c:pt idx="38">
                  <c:v>0.15000000000000013</c:v>
                </c:pt>
                <c:pt idx="39">
                  <c:v>0.15000000000000013</c:v>
                </c:pt>
                <c:pt idx="40">
                  <c:v>0.15000000000000013</c:v>
                </c:pt>
                <c:pt idx="41">
                  <c:v>0.15000000000000013</c:v>
                </c:pt>
                <c:pt idx="42">
                  <c:v>0.15000000000000013</c:v>
                </c:pt>
                <c:pt idx="43">
                  <c:v>0.15000000000000013</c:v>
                </c:pt>
                <c:pt idx="44">
                  <c:v>0.15000000000000013</c:v>
                </c:pt>
                <c:pt idx="45">
                  <c:v>0.15000000000000013</c:v>
                </c:pt>
                <c:pt idx="46">
                  <c:v>0.15000000000000013</c:v>
                </c:pt>
                <c:pt idx="47">
                  <c:v>0.15000000000000013</c:v>
                </c:pt>
                <c:pt idx="48">
                  <c:v>0.15000000000000013</c:v>
                </c:pt>
                <c:pt idx="49">
                  <c:v>0.15000000000000013</c:v>
                </c:pt>
                <c:pt idx="50">
                  <c:v>0.15000000000000013</c:v>
                </c:pt>
                <c:pt idx="51">
                  <c:v>0.15000000000000013</c:v>
                </c:pt>
                <c:pt idx="52">
                  <c:v>0.15000000000000013</c:v>
                </c:pt>
                <c:pt idx="53">
                  <c:v>0.15000000000000013</c:v>
                </c:pt>
                <c:pt idx="54">
                  <c:v>0.15000000000000013</c:v>
                </c:pt>
                <c:pt idx="55">
                  <c:v>0.15000000000000013</c:v>
                </c:pt>
                <c:pt idx="56">
                  <c:v>0.15000000000000013</c:v>
                </c:pt>
                <c:pt idx="57">
                  <c:v>0.15000000000000013</c:v>
                </c:pt>
                <c:pt idx="58">
                  <c:v>0.15000000000000013</c:v>
                </c:pt>
                <c:pt idx="59">
                  <c:v>0.15000000000000013</c:v>
                </c:pt>
                <c:pt idx="60">
                  <c:v>0.15000000000000013</c:v>
                </c:pt>
                <c:pt idx="61">
                  <c:v>0.15000000000000013</c:v>
                </c:pt>
                <c:pt idx="62">
                  <c:v>0.15000000000000013</c:v>
                </c:pt>
                <c:pt idx="63">
                  <c:v>0.15000000000000013</c:v>
                </c:pt>
                <c:pt idx="64">
                  <c:v>0.15000000000000013</c:v>
                </c:pt>
                <c:pt idx="65">
                  <c:v>0.15000000000000013</c:v>
                </c:pt>
                <c:pt idx="66">
                  <c:v>0.15000000000000013</c:v>
                </c:pt>
                <c:pt idx="67">
                  <c:v>0.15000000000000013</c:v>
                </c:pt>
                <c:pt idx="68">
                  <c:v>0.15000000000000013</c:v>
                </c:pt>
                <c:pt idx="69">
                  <c:v>0.15000000000000013</c:v>
                </c:pt>
                <c:pt idx="70">
                  <c:v>0.15000000000000013</c:v>
                </c:pt>
                <c:pt idx="71">
                  <c:v>0.15000000000000013</c:v>
                </c:pt>
                <c:pt idx="72">
                  <c:v>0.15000000000000013</c:v>
                </c:pt>
                <c:pt idx="73">
                  <c:v>0.15000000000000013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A16-429F-A7F3-66A5AE96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(pt)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#,##0.00_ ;[Red]\-#,##0.0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78975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250425</xdr:colOff>
      <xdr:row>75</xdr:row>
      <xdr:rowOff>84150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B90B86A-B3C0-4F6B-8521-E9F746052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78975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393300</xdr:colOff>
      <xdr:row>75</xdr:row>
      <xdr:rowOff>84150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A53BA37-F924-44AB-B45E-1B87CE0FC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78975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393300</xdr:colOff>
      <xdr:row>75</xdr:row>
      <xdr:rowOff>84150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A4A6238-F535-4962-B5B6-ADE9BADA0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0"/>
  <sheetViews>
    <sheetView showGridLines="0" tabSelected="1" zoomScaleNormal="100" zoomScaleSheetLayoutView="100" workbookViewId="0"/>
  </sheetViews>
  <sheetFormatPr defaultColWidth="9" defaultRowHeight="18.75" customHeight="1"/>
  <cols>
    <col min="1" max="1" width="4.625" style="3" customWidth="1"/>
    <col min="2" max="2" width="4.375" style="3" customWidth="1"/>
    <col min="3" max="3" width="13.5" style="27" customWidth="1"/>
    <col min="4" max="14" width="8.625" style="3" customWidth="1"/>
    <col min="15" max="15" width="8.625" style="14" customWidth="1"/>
    <col min="16" max="16" width="1" style="12" customWidth="1"/>
    <col min="17" max="18" width="9" style="3"/>
    <col min="19" max="19" width="6.75" style="3" customWidth="1"/>
    <col min="20" max="16384" width="9" style="3"/>
  </cols>
  <sheetData>
    <row r="1" spans="1:16" s="2" customFormat="1" ht="16.5" customHeight="1">
      <c r="B1" s="1" t="s">
        <v>162</v>
      </c>
    </row>
    <row r="2" spans="1:16" s="2" customFormat="1" ht="16.5" customHeight="1">
      <c r="B2" s="1" t="s">
        <v>163</v>
      </c>
    </row>
    <row r="3" spans="1:16" s="2" customFormat="1" ht="16.5" customHeight="1">
      <c r="A3" s="1"/>
    </row>
    <row r="4" spans="1:16" s="2" customFormat="1" ht="16.5" customHeight="1">
      <c r="B4" s="1" t="s">
        <v>164</v>
      </c>
    </row>
    <row r="5" spans="1:16" s="2" customFormat="1" ht="16.5" customHeight="1">
      <c r="B5" s="1" t="s">
        <v>64</v>
      </c>
    </row>
    <row r="6" spans="1:16" ht="9.75" customHeight="1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8"/>
    </row>
    <row r="7" spans="1:16" ht="30" customHeight="1">
      <c r="B7" s="9"/>
      <c r="C7" s="10"/>
      <c r="D7" s="50">
        <v>44652</v>
      </c>
      <c r="E7" s="50">
        <v>44682</v>
      </c>
      <c r="F7" s="50">
        <v>44713</v>
      </c>
      <c r="G7" s="50">
        <v>44743</v>
      </c>
      <c r="H7" s="50">
        <v>44774</v>
      </c>
      <c r="I7" s="50">
        <v>44805</v>
      </c>
      <c r="J7" s="50">
        <v>44835</v>
      </c>
      <c r="K7" s="50">
        <v>44866</v>
      </c>
      <c r="L7" s="50">
        <v>44896</v>
      </c>
      <c r="M7" s="50">
        <v>44927</v>
      </c>
      <c r="N7" s="50">
        <v>44958</v>
      </c>
      <c r="O7" s="50">
        <v>44986</v>
      </c>
      <c r="P7" s="11"/>
    </row>
    <row r="8" spans="1:16" ht="30" customHeight="1">
      <c r="B8" s="9"/>
      <c r="C8" s="127" t="s">
        <v>190</v>
      </c>
      <c r="D8" s="108">
        <v>4072</v>
      </c>
      <c r="E8" s="108">
        <v>3777</v>
      </c>
      <c r="F8" s="108">
        <v>4254</v>
      </c>
      <c r="G8" s="108">
        <v>3981</v>
      </c>
      <c r="H8" s="108">
        <v>4032</v>
      </c>
      <c r="I8" s="108">
        <v>4191</v>
      </c>
      <c r="J8" s="108">
        <v>4160</v>
      </c>
      <c r="K8" s="108">
        <v>4079</v>
      </c>
      <c r="L8" s="108">
        <v>4329</v>
      </c>
      <c r="M8" s="108">
        <v>3828</v>
      </c>
      <c r="N8" s="108">
        <v>3645</v>
      </c>
      <c r="O8" s="108">
        <v>4756</v>
      </c>
      <c r="P8" s="11"/>
    </row>
    <row r="9" spans="1:16" ht="30" customHeight="1">
      <c r="B9" s="9"/>
      <c r="C9" s="12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10"/>
      <c r="P9" s="11"/>
    </row>
    <row r="10" spans="1:16" ht="30" customHeight="1">
      <c r="B10" s="9"/>
      <c r="C10" s="12"/>
      <c r="D10" s="109"/>
      <c r="E10" s="32"/>
      <c r="F10" s="32"/>
      <c r="G10" s="32"/>
      <c r="H10" s="32"/>
      <c r="J10" s="157" t="s">
        <v>110</v>
      </c>
      <c r="K10" s="158"/>
      <c r="L10" s="158"/>
      <c r="M10" s="159"/>
      <c r="N10" s="151">
        <v>49104</v>
      </c>
      <c r="O10" s="152"/>
      <c r="P10" s="11"/>
    </row>
    <row r="11" spans="1:16" ht="7.5" customHeight="1">
      <c r="B11" s="9"/>
      <c r="C11" s="12"/>
      <c r="D11" s="109"/>
      <c r="E11" s="32"/>
      <c r="F11" s="32"/>
      <c r="G11" s="32"/>
      <c r="H11" s="32"/>
      <c r="I11" s="111"/>
      <c r="J11" s="111"/>
      <c r="K11" s="111"/>
      <c r="L11" s="111"/>
      <c r="M11" s="111"/>
      <c r="N11" s="112"/>
      <c r="O11" s="112"/>
      <c r="P11" s="11"/>
    </row>
    <row r="12" spans="1:16" ht="30" customHeight="1">
      <c r="B12" s="9"/>
      <c r="C12" s="12"/>
      <c r="D12" s="109"/>
      <c r="E12" s="32"/>
      <c r="F12" s="32"/>
      <c r="G12" s="32"/>
      <c r="H12" s="32"/>
      <c r="J12" s="157" t="s">
        <v>111</v>
      </c>
      <c r="K12" s="158"/>
      <c r="L12" s="158"/>
      <c r="M12" s="159"/>
      <c r="N12" s="153">
        <v>33037</v>
      </c>
      <c r="O12" s="154"/>
      <c r="P12" s="11"/>
    </row>
    <row r="13" spans="1:16" s="14" customFormat="1" ht="7.5" customHeight="1">
      <c r="B13" s="15"/>
      <c r="C13" s="16"/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8"/>
      <c r="P13" s="19"/>
    </row>
    <row r="14" spans="1:16" s="20" customFormat="1" ht="13.5" customHeight="1">
      <c r="B14" s="46" t="s">
        <v>196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</row>
    <row r="15" spans="1:16" s="20" customFormat="1" ht="13.5" customHeight="1">
      <c r="B15" s="47" t="s">
        <v>198</v>
      </c>
      <c r="C15" s="23"/>
      <c r="O15" s="24"/>
      <c r="P15" s="22"/>
    </row>
    <row r="16" spans="1:16" s="20" customFormat="1" ht="13.5" customHeight="1">
      <c r="B16" s="48" t="s">
        <v>134</v>
      </c>
      <c r="O16" s="24"/>
      <c r="P16" s="22"/>
    </row>
    <row r="17" spans="2:16" s="20" customFormat="1" ht="13.5" customHeight="1">
      <c r="B17" s="49" t="s">
        <v>129</v>
      </c>
      <c r="O17" s="24"/>
      <c r="P17" s="22"/>
    </row>
    <row r="18" spans="2:16" s="20" customFormat="1" ht="13.5" customHeight="1">
      <c r="B18" s="49"/>
      <c r="O18" s="24"/>
      <c r="P18" s="22"/>
    </row>
    <row r="19" spans="2:16" ht="13.5" customHeight="1">
      <c r="B19" s="26"/>
      <c r="D19" s="27"/>
      <c r="E19" s="27"/>
      <c r="F19" s="27"/>
      <c r="G19" s="27"/>
    </row>
    <row r="20" spans="2:16" ht="16.5" customHeight="1">
      <c r="B20" s="1" t="s">
        <v>58</v>
      </c>
    </row>
    <row r="21" spans="2:16" ht="16.5" customHeight="1">
      <c r="B21" s="1" t="s">
        <v>64</v>
      </c>
      <c r="O21" s="28"/>
    </row>
    <row r="22" spans="2:16" ht="9.75" customHeight="1">
      <c r="B22" s="4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8"/>
      <c r="P22" s="8"/>
    </row>
    <row r="23" spans="2:16" ht="30" customHeight="1">
      <c r="B23" s="9"/>
      <c r="C23" s="10"/>
      <c r="D23" s="50">
        <v>44652</v>
      </c>
      <c r="E23" s="50">
        <v>44682</v>
      </c>
      <c r="F23" s="50">
        <v>44713</v>
      </c>
      <c r="G23" s="50">
        <v>44743</v>
      </c>
      <c r="H23" s="50">
        <v>44774</v>
      </c>
      <c r="I23" s="50">
        <v>44805</v>
      </c>
      <c r="J23" s="50">
        <v>44835</v>
      </c>
      <c r="K23" s="50">
        <v>44866</v>
      </c>
      <c r="L23" s="50">
        <v>44896</v>
      </c>
      <c r="M23" s="50">
        <v>44927</v>
      </c>
      <c r="N23" s="50">
        <v>44958</v>
      </c>
      <c r="O23" s="50">
        <v>44986</v>
      </c>
      <c r="P23" s="11"/>
    </row>
    <row r="24" spans="2:16" ht="30" customHeight="1">
      <c r="B24" s="9"/>
      <c r="C24" s="86" t="s">
        <v>191</v>
      </c>
      <c r="D24" s="108">
        <v>8710</v>
      </c>
      <c r="E24" s="108">
        <v>7797</v>
      </c>
      <c r="F24" s="108">
        <v>9360</v>
      </c>
      <c r="G24" s="108">
        <v>8049</v>
      </c>
      <c r="H24" s="108">
        <v>6827</v>
      </c>
      <c r="I24" s="108">
        <v>8106</v>
      </c>
      <c r="J24" s="108">
        <v>8762</v>
      </c>
      <c r="K24" s="108">
        <v>8183</v>
      </c>
      <c r="L24" s="108">
        <v>7774</v>
      </c>
      <c r="M24" s="108">
        <v>5627</v>
      </c>
      <c r="N24" s="108">
        <v>6234</v>
      </c>
      <c r="O24" s="108">
        <v>9037</v>
      </c>
      <c r="P24" s="11"/>
    </row>
    <row r="25" spans="2:16" ht="30" customHeight="1">
      <c r="B25" s="9"/>
      <c r="C25" s="2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3"/>
      <c r="P25" s="11"/>
    </row>
    <row r="26" spans="2:16" ht="30" customHeight="1">
      <c r="B26" s="9"/>
      <c r="C26" s="12"/>
      <c r="D26" s="109"/>
      <c r="E26" s="32"/>
      <c r="F26" s="32"/>
      <c r="G26" s="32"/>
      <c r="H26" s="32"/>
      <c r="J26" s="157" t="s">
        <v>110</v>
      </c>
      <c r="K26" s="158"/>
      <c r="L26" s="158"/>
      <c r="M26" s="159"/>
      <c r="N26" s="155">
        <v>94466</v>
      </c>
      <c r="O26" s="156"/>
      <c r="P26" s="11"/>
    </row>
    <row r="27" spans="2:16" ht="7.5" customHeight="1">
      <c r="B27" s="9"/>
      <c r="C27" s="12"/>
      <c r="D27" s="109"/>
      <c r="E27" s="32"/>
      <c r="F27" s="32"/>
      <c r="G27" s="32"/>
      <c r="H27" s="32"/>
      <c r="I27" s="111"/>
      <c r="J27" s="111"/>
      <c r="K27" s="111"/>
      <c r="L27" s="111"/>
      <c r="M27" s="111"/>
      <c r="N27" s="112"/>
      <c r="O27" s="114"/>
      <c r="P27" s="11"/>
    </row>
    <row r="28" spans="2:16" ht="30" customHeight="1">
      <c r="B28" s="9"/>
      <c r="C28" s="12"/>
      <c r="D28" s="109"/>
      <c r="E28" s="32"/>
      <c r="F28" s="32"/>
      <c r="G28" s="32"/>
      <c r="H28" s="32"/>
      <c r="J28" s="157" t="s">
        <v>111</v>
      </c>
      <c r="K28" s="158"/>
      <c r="L28" s="158"/>
      <c r="M28" s="159"/>
      <c r="N28" s="160">
        <v>25590</v>
      </c>
      <c r="O28" s="161"/>
      <c r="P28" s="11"/>
    </row>
    <row r="29" spans="2:16" s="14" customFormat="1" ht="7.5" customHeight="1">
      <c r="B29" s="15"/>
      <c r="C29" s="16"/>
      <c r="D29" s="16"/>
      <c r="E29" s="16"/>
      <c r="F29" s="16"/>
      <c r="G29" s="16"/>
      <c r="H29" s="16"/>
      <c r="I29" s="17"/>
      <c r="J29" s="17"/>
      <c r="K29" s="17"/>
      <c r="L29" s="17"/>
      <c r="M29" s="17"/>
      <c r="N29" s="17"/>
      <c r="O29" s="18"/>
      <c r="P29" s="19"/>
    </row>
    <row r="30" spans="2:16" s="20" customFormat="1" ht="13.5" customHeight="1">
      <c r="B30" s="46" t="s">
        <v>197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</row>
    <row r="31" spans="2:16" s="20" customFormat="1" ht="13.5" customHeight="1">
      <c r="B31" s="47" t="s">
        <v>198</v>
      </c>
      <c r="C31" s="23"/>
      <c r="O31" s="24"/>
      <c r="P31" s="22"/>
    </row>
    <row r="32" spans="2:16" s="20" customFormat="1" ht="13.5" customHeight="1">
      <c r="B32" s="48" t="s">
        <v>139</v>
      </c>
      <c r="C32" s="30"/>
      <c r="O32" s="24"/>
      <c r="P32" s="22"/>
    </row>
    <row r="33" spans="2:16" s="20" customFormat="1" ht="13.5" customHeight="1">
      <c r="B33" s="48"/>
      <c r="C33" s="30"/>
      <c r="O33" s="24"/>
      <c r="P33" s="22"/>
    </row>
    <row r="34" spans="2:16" ht="13.5" customHeight="1"/>
    <row r="35" spans="2:16" ht="16.5" customHeight="1">
      <c r="B35" s="1" t="s">
        <v>165</v>
      </c>
    </row>
    <row r="36" spans="2:16" ht="16.5" customHeight="1">
      <c r="B36" s="1" t="s">
        <v>64</v>
      </c>
      <c r="C36" s="31"/>
      <c r="O36" s="28"/>
    </row>
    <row r="37" spans="2:16" ht="9.75" customHeight="1">
      <c r="B37" s="4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8"/>
    </row>
    <row r="38" spans="2:16" ht="30" customHeight="1">
      <c r="B38" s="9"/>
      <c r="C38" s="10"/>
      <c r="D38" s="50">
        <v>44652</v>
      </c>
      <c r="E38" s="50">
        <v>44682</v>
      </c>
      <c r="F38" s="50">
        <v>44713</v>
      </c>
      <c r="G38" s="50">
        <v>44743</v>
      </c>
      <c r="H38" s="50">
        <v>44774</v>
      </c>
      <c r="I38" s="50">
        <v>44805</v>
      </c>
      <c r="J38" s="50">
        <v>44835</v>
      </c>
      <c r="K38" s="50">
        <v>44866</v>
      </c>
      <c r="L38" s="50">
        <v>44896</v>
      </c>
      <c r="M38" s="50">
        <v>44927</v>
      </c>
      <c r="N38" s="50">
        <v>44958</v>
      </c>
      <c r="O38" s="50">
        <v>44986</v>
      </c>
      <c r="P38" s="11"/>
    </row>
    <row r="39" spans="2:16" ht="30" customHeight="1">
      <c r="B39" s="9"/>
      <c r="C39" s="86" t="s">
        <v>192</v>
      </c>
      <c r="D39" s="108">
        <v>13438</v>
      </c>
      <c r="E39" s="108">
        <v>12791</v>
      </c>
      <c r="F39" s="108">
        <v>12268</v>
      </c>
      <c r="G39" s="108">
        <v>12222</v>
      </c>
      <c r="H39" s="108">
        <v>12899</v>
      </c>
      <c r="I39" s="108">
        <v>12834</v>
      </c>
      <c r="J39" s="108">
        <v>12655</v>
      </c>
      <c r="K39" s="108">
        <v>12612</v>
      </c>
      <c r="L39" s="108">
        <v>14268</v>
      </c>
      <c r="M39" s="108">
        <v>13100</v>
      </c>
      <c r="N39" s="108">
        <v>12094</v>
      </c>
      <c r="O39" s="108">
        <v>13918</v>
      </c>
      <c r="P39" s="11"/>
    </row>
    <row r="40" spans="2:16" ht="30" customHeight="1">
      <c r="B40" s="9"/>
      <c r="C40" s="2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  <c r="P40" s="11"/>
    </row>
    <row r="41" spans="2:16" ht="30" customHeight="1">
      <c r="B41" s="9"/>
      <c r="C41" s="12"/>
      <c r="D41" s="109"/>
      <c r="E41" s="32"/>
      <c r="F41" s="32"/>
      <c r="G41" s="32"/>
      <c r="H41" s="32"/>
      <c r="J41" s="157" t="s">
        <v>110</v>
      </c>
      <c r="K41" s="158"/>
      <c r="L41" s="158"/>
      <c r="M41" s="159"/>
      <c r="N41" s="155">
        <v>155099</v>
      </c>
      <c r="O41" s="156"/>
      <c r="P41" s="11"/>
    </row>
    <row r="42" spans="2:16" ht="7.5" customHeight="1">
      <c r="B42" s="9"/>
      <c r="C42" s="12"/>
      <c r="D42" s="109"/>
      <c r="E42" s="32"/>
      <c r="F42" s="32"/>
      <c r="G42" s="32"/>
      <c r="H42" s="32"/>
      <c r="I42" s="111"/>
      <c r="J42" s="111"/>
      <c r="K42" s="111"/>
      <c r="L42" s="111"/>
      <c r="M42" s="111"/>
      <c r="N42" s="112"/>
      <c r="O42" s="112"/>
      <c r="P42" s="11"/>
    </row>
    <row r="43" spans="2:16" ht="30" customHeight="1">
      <c r="B43" s="9"/>
      <c r="C43" s="12"/>
      <c r="D43" s="109"/>
      <c r="E43" s="32"/>
      <c r="F43" s="32"/>
      <c r="G43" s="32"/>
      <c r="H43" s="32"/>
      <c r="J43" s="157" t="s">
        <v>111</v>
      </c>
      <c r="K43" s="158"/>
      <c r="L43" s="158"/>
      <c r="M43" s="159"/>
      <c r="N43" s="162">
        <v>73623</v>
      </c>
      <c r="O43" s="163"/>
      <c r="P43" s="11"/>
    </row>
    <row r="44" spans="2:16" s="14" customFormat="1" ht="7.5" customHeight="1">
      <c r="B44" s="15"/>
      <c r="C44" s="16"/>
      <c r="D44" s="16"/>
      <c r="E44" s="16"/>
      <c r="F44" s="16"/>
      <c r="G44" s="16"/>
      <c r="H44" s="16"/>
      <c r="I44" s="17"/>
      <c r="J44" s="17"/>
      <c r="K44" s="17"/>
      <c r="L44" s="17"/>
      <c r="M44" s="17"/>
      <c r="N44" s="17"/>
      <c r="O44" s="18"/>
      <c r="P44" s="19"/>
    </row>
    <row r="45" spans="2:16" s="20" customFormat="1" ht="13.5" customHeight="1">
      <c r="B45" s="46" t="s">
        <v>196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</row>
    <row r="46" spans="2:16" s="20" customFormat="1" ht="13.5" customHeight="1">
      <c r="B46" s="47" t="s">
        <v>198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2"/>
    </row>
    <row r="47" spans="2:16" s="20" customFormat="1" ht="13.5" customHeight="1">
      <c r="B47" s="48" t="s">
        <v>135</v>
      </c>
      <c r="C47" s="30"/>
      <c r="O47" s="24"/>
      <c r="P47" s="22"/>
    </row>
    <row r="48" spans="2:16" s="20" customFormat="1" ht="13.5" customHeight="1">
      <c r="B48" s="26"/>
      <c r="C48" s="30"/>
      <c r="O48" s="24"/>
      <c r="P48" s="22"/>
    </row>
    <row r="49" spans="2:16" s="20" customFormat="1" ht="13.5" customHeight="1">
      <c r="B49" s="25"/>
      <c r="C49" s="30"/>
      <c r="O49" s="24"/>
      <c r="P49" s="22"/>
    </row>
    <row r="50" spans="2:16" ht="13.5" customHeight="1"/>
  </sheetData>
  <mergeCells count="12">
    <mergeCell ref="N28:O28"/>
    <mergeCell ref="N41:O41"/>
    <mergeCell ref="N43:O43"/>
    <mergeCell ref="J28:M28"/>
    <mergeCell ref="J41:M41"/>
    <mergeCell ref="J43:M43"/>
    <mergeCell ref="N10:O10"/>
    <mergeCell ref="N12:O12"/>
    <mergeCell ref="N26:O26"/>
    <mergeCell ref="J10:M10"/>
    <mergeCell ref="J12:M12"/>
    <mergeCell ref="J26:M26"/>
  </mergeCells>
  <phoneticPr fontId="3"/>
  <pageMargins left="0.59055118110236227" right="0.19685039370078741" top="0.74803149606299213" bottom="0.74803149606299213" header="0.31496062992125984" footer="0.31496062992125984"/>
  <pageSetup paperSize="8" scale="75" orientation="landscape" r:id="rId1"/>
  <headerFooter>
    <oddHeader>&amp;R&amp;"ＭＳ 明朝,標準"&amp;12 2-13.受診行動適正化に係る分析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F75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2" customWidth="1"/>
    <col min="3" max="3" width="13.5" style="2" customWidth="1"/>
    <col min="4" max="4" width="40.625" style="2" customWidth="1"/>
    <col min="5" max="5" width="45.625" style="2" customWidth="1"/>
    <col min="6" max="6" width="8.625" style="2" customWidth="1"/>
    <col min="7" max="16384" width="9" style="2"/>
  </cols>
  <sheetData>
    <row r="1" spans="2:6" ht="16.5" customHeight="1">
      <c r="B1" s="2" t="s">
        <v>183</v>
      </c>
    </row>
    <row r="2" spans="2:6" ht="16.5" customHeight="1">
      <c r="B2" s="2" t="s">
        <v>175</v>
      </c>
    </row>
    <row r="3" spans="2:6" ht="30" customHeight="1">
      <c r="B3" s="33"/>
      <c r="C3" s="34" t="s">
        <v>65</v>
      </c>
      <c r="D3" s="34" t="s">
        <v>61</v>
      </c>
      <c r="E3" s="34" t="s">
        <v>60</v>
      </c>
      <c r="F3" s="35" t="s">
        <v>119</v>
      </c>
    </row>
    <row r="4" spans="2:6" s="42" customFormat="1" ht="13.5" customHeight="1">
      <c r="B4" s="201">
        <v>1</v>
      </c>
      <c r="C4" s="232" t="s">
        <v>50</v>
      </c>
      <c r="D4" s="142" t="s">
        <v>67</v>
      </c>
      <c r="E4" s="148" t="s">
        <v>68</v>
      </c>
      <c r="F4" s="143">
        <v>0.12</v>
      </c>
    </row>
    <row r="5" spans="2:6" s="42" customFormat="1" ht="13.5" customHeight="1">
      <c r="B5" s="201"/>
      <c r="C5" s="233"/>
      <c r="D5" s="116" t="s">
        <v>71</v>
      </c>
      <c r="E5" s="149" t="s">
        <v>72</v>
      </c>
      <c r="F5" s="78">
        <v>0.09</v>
      </c>
    </row>
    <row r="6" spans="2:6" s="42" customFormat="1" ht="13.5" customHeight="1">
      <c r="B6" s="201"/>
      <c r="C6" s="233"/>
      <c r="D6" s="117" t="s">
        <v>75</v>
      </c>
      <c r="E6" s="144" t="s">
        <v>72</v>
      </c>
      <c r="F6" s="78">
        <v>5.0999999999999997E-2</v>
      </c>
    </row>
    <row r="7" spans="2:6" s="42" customFormat="1" ht="13.5" customHeight="1">
      <c r="B7" s="201"/>
      <c r="C7" s="233"/>
      <c r="D7" s="117" t="s">
        <v>80</v>
      </c>
      <c r="E7" s="144" t="s">
        <v>72</v>
      </c>
      <c r="F7" s="78">
        <v>4.7E-2</v>
      </c>
    </row>
    <row r="8" spans="2:6" s="42" customFormat="1" ht="13.5" customHeight="1">
      <c r="B8" s="201"/>
      <c r="C8" s="233"/>
      <c r="D8" s="117" t="s">
        <v>78</v>
      </c>
      <c r="E8" s="144" t="s">
        <v>72</v>
      </c>
      <c r="F8" s="78">
        <v>3.5999999999999997E-2</v>
      </c>
    </row>
    <row r="9" spans="2:6" s="42" customFormat="1" ht="13.5" customHeight="1">
      <c r="B9" s="201"/>
      <c r="C9" s="233"/>
      <c r="D9" s="117" t="s">
        <v>113</v>
      </c>
      <c r="E9" s="144" t="s">
        <v>77</v>
      </c>
      <c r="F9" s="78">
        <v>0.03</v>
      </c>
    </row>
    <row r="10" spans="2:6" s="42" customFormat="1" ht="13.5" customHeight="1">
      <c r="B10" s="201"/>
      <c r="C10" s="233"/>
      <c r="D10" s="117" t="s">
        <v>81</v>
      </c>
      <c r="E10" s="144" t="s">
        <v>72</v>
      </c>
      <c r="F10" s="78">
        <v>2.5000000000000001E-2</v>
      </c>
    </row>
    <row r="11" spans="2:6" s="42" customFormat="1" ht="13.5" customHeight="1">
      <c r="B11" s="201"/>
      <c r="C11" s="233"/>
      <c r="D11" s="117" t="s">
        <v>112</v>
      </c>
      <c r="E11" s="144" t="s">
        <v>74</v>
      </c>
      <c r="F11" s="78">
        <v>2.4E-2</v>
      </c>
    </row>
    <row r="12" spans="2:6" s="42" customFormat="1" ht="13.5" customHeight="1">
      <c r="B12" s="201"/>
      <c r="C12" s="233"/>
      <c r="D12" s="117" t="s">
        <v>76</v>
      </c>
      <c r="E12" s="144" t="s">
        <v>77</v>
      </c>
      <c r="F12" s="78">
        <v>2.1999999999999999E-2</v>
      </c>
    </row>
    <row r="13" spans="2:6" s="42" customFormat="1" ht="13.5" customHeight="1">
      <c r="B13" s="201"/>
      <c r="C13" s="234"/>
      <c r="D13" s="118" t="s">
        <v>82</v>
      </c>
      <c r="E13" s="145" t="s">
        <v>72</v>
      </c>
      <c r="F13" s="79">
        <v>2.1000000000000001E-2</v>
      </c>
    </row>
    <row r="14" spans="2:6" s="42" customFormat="1" ht="13.5" customHeight="1">
      <c r="B14" s="201">
        <v>2</v>
      </c>
      <c r="C14" s="232" t="s">
        <v>92</v>
      </c>
      <c r="D14" s="142" t="s">
        <v>67</v>
      </c>
      <c r="E14" s="148" t="s">
        <v>68</v>
      </c>
      <c r="F14" s="143">
        <v>0.114</v>
      </c>
    </row>
    <row r="15" spans="2:6" s="42" customFormat="1" ht="13.5" customHeight="1">
      <c r="B15" s="201"/>
      <c r="C15" s="233"/>
      <c r="D15" s="116" t="s">
        <v>71</v>
      </c>
      <c r="E15" s="149" t="s">
        <v>72</v>
      </c>
      <c r="F15" s="78">
        <v>9.7000000000000003E-2</v>
      </c>
    </row>
    <row r="16" spans="2:6" s="42" customFormat="1" ht="13.5" customHeight="1">
      <c r="B16" s="201"/>
      <c r="C16" s="233"/>
      <c r="D16" s="117" t="s">
        <v>112</v>
      </c>
      <c r="E16" s="144" t="s">
        <v>74</v>
      </c>
      <c r="F16" s="78">
        <v>5.2999999999999999E-2</v>
      </c>
    </row>
    <row r="17" spans="2:6" s="42" customFormat="1" ht="13.5" customHeight="1">
      <c r="B17" s="201"/>
      <c r="C17" s="233"/>
      <c r="D17" s="117" t="s">
        <v>75</v>
      </c>
      <c r="E17" s="144" t="s">
        <v>72</v>
      </c>
      <c r="F17" s="78">
        <v>3.9E-2</v>
      </c>
    </row>
    <row r="18" spans="2:6" s="42" customFormat="1" ht="13.5" customHeight="1">
      <c r="B18" s="201"/>
      <c r="C18" s="233"/>
      <c r="D18" s="117" t="s">
        <v>78</v>
      </c>
      <c r="E18" s="144" t="s">
        <v>72</v>
      </c>
      <c r="F18" s="78">
        <v>3.1E-2</v>
      </c>
    </row>
    <row r="19" spans="2:6" s="42" customFormat="1" ht="13.5" customHeight="1">
      <c r="B19" s="201"/>
      <c r="C19" s="233"/>
      <c r="D19" s="117" t="s">
        <v>240</v>
      </c>
      <c r="E19" s="144" t="s">
        <v>72</v>
      </c>
      <c r="F19" s="78">
        <v>3.1E-2</v>
      </c>
    </row>
    <row r="20" spans="2:6" s="42" customFormat="1" ht="13.5" customHeight="1">
      <c r="B20" s="201"/>
      <c r="C20" s="233"/>
      <c r="D20" s="117" t="s">
        <v>113</v>
      </c>
      <c r="E20" s="144" t="s">
        <v>77</v>
      </c>
      <c r="F20" s="78">
        <v>0.03</v>
      </c>
    </row>
    <row r="21" spans="2:6" s="42" customFormat="1" ht="13.5" customHeight="1">
      <c r="B21" s="201"/>
      <c r="C21" s="233"/>
      <c r="D21" s="117" t="s">
        <v>82</v>
      </c>
      <c r="E21" s="144" t="s">
        <v>72</v>
      </c>
      <c r="F21" s="78">
        <v>2.4E-2</v>
      </c>
    </row>
    <row r="22" spans="2:6" s="42" customFormat="1" ht="13.5" customHeight="1">
      <c r="B22" s="201"/>
      <c r="C22" s="233"/>
      <c r="D22" s="117" t="s">
        <v>241</v>
      </c>
      <c r="E22" s="144" t="s">
        <v>77</v>
      </c>
      <c r="F22" s="78">
        <v>2.3E-2</v>
      </c>
    </row>
    <row r="23" spans="2:6" s="42" customFormat="1" ht="13.5" customHeight="1">
      <c r="B23" s="201"/>
      <c r="C23" s="234"/>
      <c r="D23" s="118" t="s">
        <v>81</v>
      </c>
      <c r="E23" s="145" t="s">
        <v>72</v>
      </c>
      <c r="F23" s="79">
        <v>2.3E-2</v>
      </c>
    </row>
    <row r="24" spans="2:6" s="42" customFormat="1" ht="13.5" customHeight="1">
      <c r="B24" s="201">
        <v>3</v>
      </c>
      <c r="C24" s="232" t="s">
        <v>93</v>
      </c>
      <c r="D24" s="142" t="s">
        <v>71</v>
      </c>
      <c r="E24" s="148" t="s">
        <v>72</v>
      </c>
      <c r="F24" s="143">
        <v>0.11600000000000001</v>
      </c>
    </row>
    <row r="25" spans="2:6" s="42" customFormat="1" ht="13.5" customHeight="1">
      <c r="B25" s="201"/>
      <c r="C25" s="233"/>
      <c r="D25" s="116" t="s">
        <v>80</v>
      </c>
      <c r="E25" s="149" t="s">
        <v>72</v>
      </c>
      <c r="F25" s="78">
        <v>6.9000000000000006E-2</v>
      </c>
    </row>
    <row r="26" spans="2:6" s="42" customFormat="1" ht="13.5" customHeight="1">
      <c r="B26" s="201"/>
      <c r="C26" s="233"/>
      <c r="D26" s="117" t="s">
        <v>67</v>
      </c>
      <c r="E26" s="144" t="s">
        <v>68</v>
      </c>
      <c r="F26" s="78">
        <v>5.0999999999999997E-2</v>
      </c>
    </row>
    <row r="27" spans="2:6" s="42" customFormat="1" ht="13.5" customHeight="1">
      <c r="B27" s="201"/>
      <c r="C27" s="233"/>
      <c r="D27" s="117" t="s">
        <v>75</v>
      </c>
      <c r="E27" s="144" t="s">
        <v>72</v>
      </c>
      <c r="F27" s="78">
        <v>0.05</v>
      </c>
    </row>
    <row r="28" spans="2:6" s="42" customFormat="1" ht="13.5" customHeight="1">
      <c r="B28" s="201"/>
      <c r="C28" s="233"/>
      <c r="D28" s="117" t="s">
        <v>81</v>
      </c>
      <c r="E28" s="144" t="s">
        <v>72</v>
      </c>
      <c r="F28" s="78">
        <v>4.8000000000000001E-2</v>
      </c>
    </row>
    <row r="29" spans="2:6" s="42" customFormat="1" ht="13.5" customHeight="1">
      <c r="B29" s="201"/>
      <c r="C29" s="233"/>
      <c r="D29" s="117" t="s">
        <v>76</v>
      </c>
      <c r="E29" s="144" t="s">
        <v>77</v>
      </c>
      <c r="F29" s="78">
        <v>2.8000000000000001E-2</v>
      </c>
    </row>
    <row r="30" spans="2:6" s="42" customFormat="1" ht="13.5" customHeight="1">
      <c r="B30" s="201"/>
      <c r="C30" s="233"/>
      <c r="D30" s="117" t="s">
        <v>242</v>
      </c>
      <c r="E30" s="144" t="s">
        <v>72</v>
      </c>
      <c r="F30" s="78">
        <v>2.5999999999999999E-2</v>
      </c>
    </row>
    <row r="31" spans="2:6" s="42" customFormat="1" ht="13.5" customHeight="1">
      <c r="B31" s="201"/>
      <c r="C31" s="233"/>
      <c r="D31" s="117" t="s">
        <v>243</v>
      </c>
      <c r="E31" s="144" t="s">
        <v>72</v>
      </c>
      <c r="F31" s="78">
        <v>2.5000000000000001E-2</v>
      </c>
    </row>
    <row r="32" spans="2:6" s="42" customFormat="1" ht="13.5" customHeight="1">
      <c r="B32" s="201"/>
      <c r="C32" s="233"/>
      <c r="D32" s="117" t="s">
        <v>234</v>
      </c>
      <c r="E32" s="144" t="s">
        <v>68</v>
      </c>
      <c r="F32" s="78">
        <v>2.4E-2</v>
      </c>
    </row>
    <row r="33" spans="2:6" s="42" customFormat="1" ht="13.5" customHeight="1">
      <c r="B33" s="201"/>
      <c r="C33" s="234"/>
      <c r="D33" s="118" t="s">
        <v>244</v>
      </c>
      <c r="E33" s="145" t="s">
        <v>72</v>
      </c>
      <c r="F33" s="79">
        <v>2.3E-2</v>
      </c>
    </row>
    <row r="34" spans="2:6" s="42" customFormat="1" ht="13.5" customHeight="1">
      <c r="B34" s="201">
        <v>4</v>
      </c>
      <c r="C34" s="232" t="s">
        <v>94</v>
      </c>
      <c r="D34" s="142" t="s">
        <v>67</v>
      </c>
      <c r="E34" s="148" t="s">
        <v>68</v>
      </c>
      <c r="F34" s="143">
        <v>0.16600000000000001</v>
      </c>
    </row>
    <row r="35" spans="2:6" s="42" customFormat="1" ht="13.5" customHeight="1">
      <c r="B35" s="201"/>
      <c r="C35" s="233"/>
      <c r="D35" s="116" t="s">
        <v>71</v>
      </c>
      <c r="E35" s="149" t="s">
        <v>72</v>
      </c>
      <c r="F35" s="78">
        <v>9.4E-2</v>
      </c>
    </row>
    <row r="36" spans="2:6" s="42" customFormat="1" ht="13.5" customHeight="1">
      <c r="B36" s="201"/>
      <c r="C36" s="233"/>
      <c r="D36" s="117" t="s">
        <v>75</v>
      </c>
      <c r="E36" s="144" t="s">
        <v>72</v>
      </c>
      <c r="F36" s="78">
        <v>6.7000000000000004E-2</v>
      </c>
    </row>
    <row r="37" spans="2:6" s="42" customFormat="1" ht="13.5" customHeight="1">
      <c r="B37" s="201"/>
      <c r="C37" s="233"/>
      <c r="D37" s="117" t="s">
        <v>80</v>
      </c>
      <c r="E37" s="144" t="s">
        <v>72</v>
      </c>
      <c r="F37" s="78">
        <v>0.06</v>
      </c>
    </row>
    <row r="38" spans="2:6" s="42" customFormat="1" ht="13.5" customHeight="1">
      <c r="B38" s="201"/>
      <c r="C38" s="233"/>
      <c r="D38" s="117" t="s">
        <v>78</v>
      </c>
      <c r="E38" s="144" t="s">
        <v>72</v>
      </c>
      <c r="F38" s="78">
        <v>4.8000000000000001E-2</v>
      </c>
    </row>
    <row r="39" spans="2:6" s="42" customFormat="1" ht="13.5" customHeight="1">
      <c r="B39" s="201"/>
      <c r="C39" s="233"/>
      <c r="D39" s="117" t="s">
        <v>76</v>
      </c>
      <c r="E39" s="144" t="s">
        <v>77</v>
      </c>
      <c r="F39" s="78">
        <v>3.7999999999999999E-2</v>
      </c>
    </row>
    <row r="40" spans="2:6" s="42" customFormat="1" ht="13.5" customHeight="1">
      <c r="B40" s="201"/>
      <c r="C40" s="233"/>
      <c r="D40" s="117" t="s">
        <v>79</v>
      </c>
      <c r="E40" s="144" t="s">
        <v>72</v>
      </c>
      <c r="F40" s="78">
        <v>3.4000000000000002E-2</v>
      </c>
    </row>
    <row r="41" spans="2:6" s="42" customFormat="1" ht="13.5" customHeight="1">
      <c r="B41" s="201"/>
      <c r="C41" s="233"/>
      <c r="D41" s="117" t="s">
        <v>241</v>
      </c>
      <c r="E41" s="144" t="s">
        <v>77</v>
      </c>
      <c r="F41" s="78">
        <v>3.2000000000000001E-2</v>
      </c>
    </row>
    <row r="42" spans="2:6" s="42" customFormat="1" ht="13.5" customHeight="1">
      <c r="B42" s="201"/>
      <c r="C42" s="233"/>
      <c r="D42" s="117" t="s">
        <v>240</v>
      </c>
      <c r="E42" s="144" t="s">
        <v>72</v>
      </c>
      <c r="F42" s="78">
        <v>2.5000000000000001E-2</v>
      </c>
    </row>
    <row r="43" spans="2:6" s="42" customFormat="1" ht="13.5" customHeight="1">
      <c r="B43" s="201"/>
      <c r="C43" s="234"/>
      <c r="D43" s="118" t="s">
        <v>82</v>
      </c>
      <c r="E43" s="145" t="s">
        <v>72</v>
      </c>
      <c r="F43" s="79">
        <v>2.3E-2</v>
      </c>
    </row>
    <row r="44" spans="2:6" s="42" customFormat="1" ht="13.5" customHeight="1">
      <c r="B44" s="201">
        <v>5</v>
      </c>
      <c r="C44" s="232" t="s">
        <v>95</v>
      </c>
      <c r="D44" s="142" t="s">
        <v>67</v>
      </c>
      <c r="E44" s="148" t="s">
        <v>68</v>
      </c>
      <c r="F44" s="143">
        <v>0.14699999999999999</v>
      </c>
    </row>
    <row r="45" spans="2:6" s="42" customFormat="1" ht="13.5" customHeight="1">
      <c r="B45" s="201"/>
      <c r="C45" s="233"/>
      <c r="D45" s="116" t="s">
        <v>71</v>
      </c>
      <c r="E45" s="149" t="s">
        <v>72</v>
      </c>
      <c r="F45" s="78">
        <v>0.14299999999999999</v>
      </c>
    </row>
    <row r="46" spans="2:6" s="42" customFormat="1" ht="13.5" customHeight="1">
      <c r="B46" s="201"/>
      <c r="C46" s="233"/>
      <c r="D46" s="117" t="s">
        <v>75</v>
      </c>
      <c r="E46" s="144" t="s">
        <v>72</v>
      </c>
      <c r="F46" s="78">
        <v>6.9000000000000006E-2</v>
      </c>
    </row>
    <row r="47" spans="2:6" s="42" customFormat="1" ht="13.5" customHeight="1">
      <c r="B47" s="201"/>
      <c r="C47" s="233"/>
      <c r="D47" s="117" t="s">
        <v>245</v>
      </c>
      <c r="E47" s="144" t="s">
        <v>70</v>
      </c>
      <c r="F47" s="78">
        <v>6.8000000000000005E-2</v>
      </c>
    </row>
    <row r="48" spans="2:6" s="42" customFormat="1" ht="13.5" customHeight="1">
      <c r="B48" s="201"/>
      <c r="C48" s="233"/>
      <c r="D48" s="117" t="s">
        <v>112</v>
      </c>
      <c r="E48" s="144" t="s">
        <v>74</v>
      </c>
      <c r="F48" s="78">
        <v>3.5999999999999997E-2</v>
      </c>
    </row>
    <row r="49" spans="2:6" s="42" customFormat="1" ht="13.5" customHeight="1">
      <c r="B49" s="201"/>
      <c r="C49" s="233"/>
      <c r="D49" s="117" t="s">
        <v>216</v>
      </c>
      <c r="E49" s="144" t="s">
        <v>77</v>
      </c>
      <c r="F49" s="78">
        <v>3.1E-2</v>
      </c>
    </row>
    <row r="50" spans="2:6" s="42" customFormat="1" ht="13.5" customHeight="1">
      <c r="B50" s="201"/>
      <c r="C50" s="233"/>
      <c r="D50" s="117" t="s">
        <v>241</v>
      </c>
      <c r="E50" s="144" t="s">
        <v>77</v>
      </c>
      <c r="F50" s="78">
        <v>2.1999999999999999E-2</v>
      </c>
    </row>
    <row r="51" spans="2:6" s="42" customFormat="1" ht="13.5" customHeight="1">
      <c r="B51" s="201"/>
      <c r="C51" s="233"/>
      <c r="D51" s="117" t="s">
        <v>80</v>
      </c>
      <c r="E51" s="144" t="s">
        <v>72</v>
      </c>
      <c r="F51" s="78">
        <v>2.1999999999999999E-2</v>
      </c>
    </row>
    <row r="52" spans="2:6" s="42" customFormat="1" ht="13.5" customHeight="1">
      <c r="B52" s="201"/>
      <c r="C52" s="233"/>
      <c r="D52" s="117" t="s">
        <v>113</v>
      </c>
      <c r="E52" s="144" t="s">
        <v>77</v>
      </c>
      <c r="F52" s="78">
        <v>2.1000000000000001E-2</v>
      </c>
    </row>
    <row r="53" spans="2:6" s="42" customFormat="1" ht="13.5" customHeight="1">
      <c r="B53" s="201"/>
      <c r="C53" s="234"/>
      <c r="D53" s="118" t="s">
        <v>246</v>
      </c>
      <c r="E53" s="145" t="s">
        <v>72</v>
      </c>
      <c r="F53" s="79">
        <v>2.1000000000000001E-2</v>
      </c>
    </row>
    <row r="54" spans="2:6" s="42" customFormat="1" ht="13.5" customHeight="1">
      <c r="B54" s="201">
        <v>6</v>
      </c>
      <c r="C54" s="232" t="s">
        <v>96</v>
      </c>
      <c r="D54" s="142" t="s">
        <v>67</v>
      </c>
      <c r="E54" s="148" t="s">
        <v>68</v>
      </c>
      <c r="F54" s="143">
        <v>0.12</v>
      </c>
    </row>
    <row r="55" spans="2:6" s="42" customFormat="1" ht="13.5" customHeight="1">
      <c r="B55" s="201"/>
      <c r="C55" s="233"/>
      <c r="D55" s="116" t="s">
        <v>71</v>
      </c>
      <c r="E55" s="149" t="s">
        <v>72</v>
      </c>
      <c r="F55" s="78">
        <v>9.7000000000000003E-2</v>
      </c>
    </row>
    <row r="56" spans="2:6" s="42" customFormat="1" ht="13.5" customHeight="1">
      <c r="B56" s="201"/>
      <c r="C56" s="233"/>
      <c r="D56" s="117" t="s">
        <v>75</v>
      </c>
      <c r="E56" s="144" t="s">
        <v>72</v>
      </c>
      <c r="F56" s="78">
        <v>8.2000000000000003E-2</v>
      </c>
    </row>
    <row r="57" spans="2:6" s="42" customFormat="1" ht="13.5" customHeight="1">
      <c r="B57" s="201"/>
      <c r="C57" s="233"/>
      <c r="D57" s="117" t="s">
        <v>80</v>
      </c>
      <c r="E57" s="144" t="s">
        <v>72</v>
      </c>
      <c r="F57" s="78">
        <v>5.8999999999999997E-2</v>
      </c>
    </row>
    <row r="58" spans="2:6" s="42" customFormat="1" ht="13.5" customHeight="1">
      <c r="B58" s="201"/>
      <c r="C58" s="233"/>
      <c r="D58" s="117" t="s">
        <v>216</v>
      </c>
      <c r="E58" s="144" t="s">
        <v>77</v>
      </c>
      <c r="F58" s="78">
        <v>3.6999999999999998E-2</v>
      </c>
    </row>
    <row r="59" spans="2:6" s="42" customFormat="1" ht="13.5" customHeight="1">
      <c r="B59" s="201"/>
      <c r="C59" s="233"/>
      <c r="D59" s="117" t="s">
        <v>81</v>
      </c>
      <c r="E59" s="144" t="s">
        <v>72</v>
      </c>
      <c r="F59" s="78">
        <v>3.2000000000000001E-2</v>
      </c>
    </row>
    <row r="60" spans="2:6" s="42" customFormat="1" ht="13.5" customHeight="1">
      <c r="B60" s="201"/>
      <c r="C60" s="233"/>
      <c r="D60" s="117" t="s">
        <v>78</v>
      </c>
      <c r="E60" s="144" t="s">
        <v>72</v>
      </c>
      <c r="F60" s="78">
        <v>0.03</v>
      </c>
    </row>
    <row r="61" spans="2:6" s="42" customFormat="1" ht="13.5" customHeight="1">
      <c r="B61" s="201"/>
      <c r="C61" s="233"/>
      <c r="D61" s="117" t="s">
        <v>242</v>
      </c>
      <c r="E61" s="144" t="s">
        <v>72</v>
      </c>
      <c r="F61" s="78">
        <v>1.4999999999999999E-2</v>
      </c>
    </row>
    <row r="62" spans="2:6" s="42" customFormat="1" ht="13.5" customHeight="1">
      <c r="B62" s="201"/>
      <c r="C62" s="233"/>
      <c r="D62" s="117" t="s">
        <v>241</v>
      </c>
      <c r="E62" s="144" t="s">
        <v>77</v>
      </c>
      <c r="F62" s="78">
        <v>1.2999999999999999E-2</v>
      </c>
    </row>
    <row r="63" spans="2:6" s="42" customFormat="1" ht="13.5" customHeight="1">
      <c r="B63" s="201"/>
      <c r="C63" s="234"/>
      <c r="D63" s="118" t="s">
        <v>247</v>
      </c>
      <c r="E63" s="145" t="s">
        <v>72</v>
      </c>
      <c r="F63" s="79">
        <v>1.2999999999999999E-2</v>
      </c>
    </row>
    <row r="64" spans="2:6" s="42" customFormat="1" ht="13.5" customHeight="1">
      <c r="B64" s="201">
        <v>7</v>
      </c>
      <c r="C64" s="232" t="s">
        <v>97</v>
      </c>
      <c r="D64" s="142" t="s">
        <v>71</v>
      </c>
      <c r="E64" s="148" t="s">
        <v>72</v>
      </c>
      <c r="F64" s="143">
        <v>0.104</v>
      </c>
    </row>
    <row r="65" spans="2:6" s="42" customFormat="1" ht="13.5" customHeight="1">
      <c r="B65" s="201"/>
      <c r="C65" s="233"/>
      <c r="D65" s="116" t="s">
        <v>67</v>
      </c>
      <c r="E65" s="149" t="s">
        <v>68</v>
      </c>
      <c r="F65" s="78">
        <v>8.6999999999999994E-2</v>
      </c>
    </row>
    <row r="66" spans="2:6" s="42" customFormat="1" ht="13.5" customHeight="1">
      <c r="B66" s="201"/>
      <c r="C66" s="233"/>
      <c r="D66" s="117" t="s">
        <v>80</v>
      </c>
      <c r="E66" s="144" t="s">
        <v>72</v>
      </c>
      <c r="F66" s="78">
        <v>6.8000000000000005E-2</v>
      </c>
    </row>
    <row r="67" spans="2:6" s="42" customFormat="1" ht="13.5" customHeight="1">
      <c r="B67" s="201"/>
      <c r="C67" s="233"/>
      <c r="D67" s="117" t="s">
        <v>78</v>
      </c>
      <c r="E67" s="144" t="s">
        <v>72</v>
      </c>
      <c r="F67" s="78">
        <v>5.8000000000000003E-2</v>
      </c>
    </row>
    <row r="68" spans="2:6" s="42" customFormat="1" ht="13.5" customHeight="1">
      <c r="B68" s="201"/>
      <c r="C68" s="233"/>
      <c r="D68" s="117" t="s">
        <v>113</v>
      </c>
      <c r="E68" s="144" t="s">
        <v>77</v>
      </c>
      <c r="F68" s="78">
        <v>5.7000000000000002E-2</v>
      </c>
    </row>
    <row r="69" spans="2:6" s="42" customFormat="1" ht="13.5" customHeight="1">
      <c r="B69" s="201"/>
      <c r="C69" s="233"/>
      <c r="D69" s="117" t="s">
        <v>75</v>
      </c>
      <c r="E69" s="144" t="s">
        <v>72</v>
      </c>
      <c r="F69" s="78">
        <v>5.3999999999999999E-2</v>
      </c>
    </row>
    <row r="70" spans="2:6" s="42" customFormat="1" ht="13.5" customHeight="1">
      <c r="B70" s="201"/>
      <c r="C70" s="233"/>
      <c r="D70" s="117" t="s">
        <v>82</v>
      </c>
      <c r="E70" s="144" t="s">
        <v>72</v>
      </c>
      <c r="F70" s="78">
        <v>3.5999999999999997E-2</v>
      </c>
    </row>
    <row r="71" spans="2:6" s="42" customFormat="1" ht="13.5" customHeight="1">
      <c r="B71" s="201"/>
      <c r="C71" s="233"/>
      <c r="D71" s="117" t="s">
        <v>81</v>
      </c>
      <c r="E71" s="144" t="s">
        <v>72</v>
      </c>
      <c r="F71" s="78">
        <v>3.2000000000000001E-2</v>
      </c>
    </row>
    <row r="72" spans="2:6" s="42" customFormat="1" ht="13.5" customHeight="1">
      <c r="B72" s="201"/>
      <c r="C72" s="233"/>
      <c r="D72" s="117" t="s">
        <v>76</v>
      </c>
      <c r="E72" s="144" t="s">
        <v>77</v>
      </c>
      <c r="F72" s="78">
        <v>0.03</v>
      </c>
    </row>
    <row r="73" spans="2:6" s="42" customFormat="1" ht="13.5" customHeight="1">
      <c r="B73" s="201"/>
      <c r="C73" s="234"/>
      <c r="D73" s="118" t="s">
        <v>248</v>
      </c>
      <c r="E73" s="145" t="s">
        <v>74</v>
      </c>
      <c r="F73" s="79">
        <v>2.4E-2</v>
      </c>
    </row>
    <row r="74" spans="2:6" s="42" customFormat="1" ht="13.5" customHeight="1">
      <c r="B74" s="201">
        <v>8</v>
      </c>
      <c r="C74" s="232" t="s">
        <v>51</v>
      </c>
      <c r="D74" s="142" t="s">
        <v>80</v>
      </c>
      <c r="E74" s="148" t="s">
        <v>72</v>
      </c>
      <c r="F74" s="143">
        <v>9.2999999999999999E-2</v>
      </c>
    </row>
    <row r="75" spans="2:6" s="42" customFormat="1" ht="13.5" customHeight="1">
      <c r="B75" s="201"/>
      <c r="C75" s="233"/>
      <c r="D75" s="116" t="s">
        <v>71</v>
      </c>
      <c r="E75" s="149" t="s">
        <v>72</v>
      </c>
      <c r="F75" s="78">
        <v>7.9000000000000001E-2</v>
      </c>
    </row>
    <row r="76" spans="2:6" s="42" customFormat="1" ht="13.5" customHeight="1">
      <c r="B76" s="201"/>
      <c r="C76" s="233"/>
      <c r="D76" s="117" t="s">
        <v>78</v>
      </c>
      <c r="E76" s="144" t="s">
        <v>72</v>
      </c>
      <c r="F76" s="78">
        <v>7.2999999999999995E-2</v>
      </c>
    </row>
    <row r="77" spans="2:6" s="42" customFormat="1" ht="13.5" customHeight="1">
      <c r="B77" s="201"/>
      <c r="C77" s="233"/>
      <c r="D77" s="117" t="s">
        <v>67</v>
      </c>
      <c r="E77" s="144" t="s">
        <v>68</v>
      </c>
      <c r="F77" s="78">
        <v>7.0000000000000007E-2</v>
      </c>
    </row>
    <row r="78" spans="2:6" s="42" customFormat="1" ht="13.5" customHeight="1">
      <c r="B78" s="201"/>
      <c r="C78" s="233"/>
      <c r="D78" s="117" t="s">
        <v>75</v>
      </c>
      <c r="E78" s="144" t="s">
        <v>72</v>
      </c>
      <c r="F78" s="78">
        <v>6.7000000000000004E-2</v>
      </c>
    </row>
    <row r="79" spans="2:6" s="42" customFormat="1" ht="13.5" customHeight="1">
      <c r="B79" s="201"/>
      <c r="C79" s="233"/>
      <c r="D79" s="117" t="s">
        <v>82</v>
      </c>
      <c r="E79" s="144" t="s">
        <v>72</v>
      </c>
      <c r="F79" s="78">
        <v>4.4999999999999998E-2</v>
      </c>
    </row>
    <row r="80" spans="2:6" s="42" customFormat="1" ht="13.5" customHeight="1">
      <c r="B80" s="201"/>
      <c r="C80" s="233"/>
      <c r="D80" s="117" t="s">
        <v>249</v>
      </c>
      <c r="E80" s="144" t="s">
        <v>72</v>
      </c>
      <c r="F80" s="78">
        <v>4.1000000000000002E-2</v>
      </c>
    </row>
    <row r="81" spans="2:6" s="42" customFormat="1" ht="13.5" customHeight="1">
      <c r="B81" s="201"/>
      <c r="C81" s="233"/>
      <c r="D81" s="117" t="s">
        <v>113</v>
      </c>
      <c r="E81" s="144" t="s">
        <v>77</v>
      </c>
      <c r="F81" s="78">
        <v>0.03</v>
      </c>
    </row>
    <row r="82" spans="2:6" s="42" customFormat="1" ht="13.5" customHeight="1">
      <c r="B82" s="201"/>
      <c r="C82" s="233"/>
      <c r="D82" s="117" t="s">
        <v>250</v>
      </c>
      <c r="E82" s="144" t="s">
        <v>72</v>
      </c>
      <c r="F82" s="78">
        <v>2.5000000000000001E-2</v>
      </c>
    </row>
    <row r="83" spans="2:6" s="42" customFormat="1" ht="13.5" customHeight="1">
      <c r="B83" s="201"/>
      <c r="C83" s="234"/>
      <c r="D83" s="118" t="s">
        <v>112</v>
      </c>
      <c r="E83" s="145" t="s">
        <v>74</v>
      </c>
      <c r="F83" s="79">
        <v>2.3E-2</v>
      </c>
    </row>
    <row r="84" spans="2:6" s="42" customFormat="1" ht="13.5" customHeight="1">
      <c r="B84" s="201">
        <v>9</v>
      </c>
      <c r="C84" s="232" t="s">
        <v>98</v>
      </c>
      <c r="D84" s="142" t="s">
        <v>71</v>
      </c>
      <c r="E84" s="148" t="s">
        <v>72</v>
      </c>
      <c r="F84" s="143">
        <v>6.2E-2</v>
      </c>
    </row>
    <row r="85" spans="2:6" s="42" customFormat="1" ht="13.5" customHeight="1">
      <c r="B85" s="201"/>
      <c r="C85" s="233"/>
      <c r="D85" s="116" t="s">
        <v>80</v>
      </c>
      <c r="E85" s="149" t="s">
        <v>72</v>
      </c>
      <c r="F85" s="78">
        <v>5.8000000000000003E-2</v>
      </c>
    </row>
    <row r="86" spans="2:6" s="42" customFormat="1" ht="13.5" customHeight="1">
      <c r="B86" s="201"/>
      <c r="C86" s="233"/>
      <c r="D86" s="117" t="s">
        <v>67</v>
      </c>
      <c r="E86" s="144" t="s">
        <v>68</v>
      </c>
      <c r="F86" s="78">
        <v>5.1999999999999998E-2</v>
      </c>
    </row>
    <row r="87" spans="2:6" s="42" customFormat="1" ht="13.5" customHeight="1">
      <c r="B87" s="201"/>
      <c r="C87" s="233"/>
      <c r="D87" s="117" t="s">
        <v>204</v>
      </c>
      <c r="E87" s="144" t="s">
        <v>205</v>
      </c>
      <c r="F87" s="78">
        <v>4.1000000000000002E-2</v>
      </c>
    </row>
    <row r="88" spans="2:6" s="42" customFormat="1" ht="13.5" customHeight="1">
      <c r="B88" s="201"/>
      <c r="C88" s="233"/>
      <c r="D88" s="117" t="s">
        <v>75</v>
      </c>
      <c r="E88" s="144" t="s">
        <v>72</v>
      </c>
      <c r="F88" s="78">
        <v>3.5000000000000003E-2</v>
      </c>
    </row>
    <row r="89" spans="2:6" s="42" customFormat="1" ht="13.5" customHeight="1">
      <c r="B89" s="201"/>
      <c r="C89" s="233"/>
      <c r="D89" s="117" t="s">
        <v>78</v>
      </c>
      <c r="E89" s="144" t="s">
        <v>72</v>
      </c>
      <c r="F89" s="78">
        <v>3.3000000000000002E-2</v>
      </c>
    </row>
    <row r="90" spans="2:6" s="42" customFormat="1" ht="13.5" customHeight="1">
      <c r="B90" s="201"/>
      <c r="C90" s="233"/>
      <c r="D90" s="117" t="s">
        <v>251</v>
      </c>
      <c r="E90" s="144" t="s">
        <v>252</v>
      </c>
      <c r="F90" s="78">
        <v>3.1E-2</v>
      </c>
    </row>
    <row r="91" spans="2:6" s="42" customFormat="1" ht="13.5" customHeight="1">
      <c r="B91" s="201"/>
      <c r="C91" s="233"/>
      <c r="D91" s="117" t="s">
        <v>242</v>
      </c>
      <c r="E91" s="144" t="s">
        <v>72</v>
      </c>
      <c r="F91" s="78">
        <v>2.9000000000000001E-2</v>
      </c>
    </row>
    <row r="92" spans="2:6" s="42" customFormat="1" ht="13.5" customHeight="1">
      <c r="B92" s="201"/>
      <c r="C92" s="233"/>
      <c r="D92" s="117" t="s">
        <v>82</v>
      </c>
      <c r="E92" s="144" t="s">
        <v>72</v>
      </c>
      <c r="F92" s="78">
        <v>2.5000000000000001E-2</v>
      </c>
    </row>
    <row r="93" spans="2:6" s="42" customFormat="1" ht="13.5" customHeight="1">
      <c r="B93" s="201"/>
      <c r="C93" s="234"/>
      <c r="D93" s="118" t="s">
        <v>79</v>
      </c>
      <c r="E93" s="145" t="s">
        <v>72</v>
      </c>
      <c r="F93" s="79">
        <v>2.5000000000000001E-2</v>
      </c>
    </row>
    <row r="94" spans="2:6" s="42" customFormat="1" ht="13.5" customHeight="1">
      <c r="B94" s="201">
        <v>10</v>
      </c>
      <c r="C94" s="232" t="s">
        <v>52</v>
      </c>
      <c r="D94" s="142" t="s">
        <v>67</v>
      </c>
      <c r="E94" s="148" t="s">
        <v>68</v>
      </c>
      <c r="F94" s="143">
        <v>0.155</v>
      </c>
    </row>
    <row r="95" spans="2:6" s="42" customFormat="1" ht="13.5" customHeight="1">
      <c r="B95" s="201"/>
      <c r="C95" s="233"/>
      <c r="D95" s="116" t="s">
        <v>75</v>
      </c>
      <c r="E95" s="149" t="s">
        <v>72</v>
      </c>
      <c r="F95" s="78">
        <v>6.3E-2</v>
      </c>
    </row>
    <row r="96" spans="2:6" s="42" customFormat="1" ht="13.5" customHeight="1">
      <c r="B96" s="201"/>
      <c r="C96" s="233"/>
      <c r="D96" s="117" t="s">
        <v>71</v>
      </c>
      <c r="E96" s="144" t="s">
        <v>72</v>
      </c>
      <c r="F96" s="78">
        <v>4.9000000000000002E-2</v>
      </c>
    </row>
    <row r="97" spans="2:6" s="42" customFormat="1" ht="13.5" customHeight="1">
      <c r="B97" s="201"/>
      <c r="C97" s="233"/>
      <c r="D97" s="117" t="s">
        <v>78</v>
      </c>
      <c r="E97" s="144" t="s">
        <v>72</v>
      </c>
      <c r="F97" s="78">
        <v>4.4999999999999998E-2</v>
      </c>
    </row>
    <row r="98" spans="2:6" s="42" customFormat="1" ht="13.5" customHeight="1">
      <c r="B98" s="201"/>
      <c r="C98" s="233"/>
      <c r="D98" s="117" t="s">
        <v>113</v>
      </c>
      <c r="E98" s="144" t="s">
        <v>77</v>
      </c>
      <c r="F98" s="78">
        <v>3.7999999999999999E-2</v>
      </c>
    </row>
    <row r="99" spans="2:6" s="42" customFormat="1" ht="13.5" customHeight="1">
      <c r="B99" s="201"/>
      <c r="C99" s="233"/>
      <c r="D99" s="117" t="s">
        <v>243</v>
      </c>
      <c r="E99" s="144" t="s">
        <v>72</v>
      </c>
      <c r="F99" s="78">
        <v>3.3000000000000002E-2</v>
      </c>
    </row>
    <row r="100" spans="2:6" s="42" customFormat="1" ht="13.5" customHeight="1">
      <c r="B100" s="201"/>
      <c r="C100" s="233"/>
      <c r="D100" s="117" t="s">
        <v>79</v>
      </c>
      <c r="E100" s="144" t="s">
        <v>72</v>
      </c>
      <c r="F100" s="78">
        <v>3.1E-2</v>
      </c>
    </row>
    <row r="101" spans="2:6" s="42" customFormat="1" ht="13.5" customHeight="1">
      <c r="B101" s="201"/>
      <c r="C101" s="233"/>
      <c r="D101" s="117" t="s">
        <v>81</v>
      </c>
      <c r="E101" s="144" t="s">
        <v>72</v>
      </c>
      <c r="F101" s="78">
        <v>2.9000000000000001E-2</v>
      </c>
    </row>
    <row r="102" spans="2:6" s="42" customFormat="1" ht="13.5" customHeight="1">
      <c r="B102" s="201"/>
      <c r="C102" s="233"/>
      <c r="D102" s="117" t="s">
        <v>241</v>
      </c>
      <c r="E102" s="144" t="s">
        <v>77</v>
      </c>
      <c r="F102" s="78">
        <v>2.9000000000000001E-2</v>
      </c>
    </row>
    <row r="103" spans="2:6" s="42" customFormat="1" ht="13.5" customHeight="1">
      <c r="B103" s="201"/>
      <c r="C103" s="234"/>
      <c r="D103" s="118" t="s">
        <v>76</v>
      </c>
      <c r="E103" s="145" t="s">
        <v>77</v>
      </c>
      <c r="F103" s="79">
        <v>2.5999999999999999E-2</v>
      </c>
    </row>
    <row r="104" spans="2:6" s="42" customFormat="1" ht="13.5" customHeight="1">
      <c r="B104" s="201">
        <v>11</v>
      </c>
      <c r="C104" s="232" t="s">
        <v>53</v>
      </c>
      <c r="D104" s="142" t="s">
        <v>67</v>
      </c>
      <c r="E104" s="148" t="s">
        <v>68</v>
      </c>
      <c r="F104" s="143">
        <v>0.13800000000000001</v>
      </c>
    </row>
    <row r="105" spans="2:6" s="42" customFormat="1" ht="13.5" customHeight="1">
      <c r="B105" s="201"/>
      <c r="C105" s="233"/>
      <c r="D105" s="116" t="s">
        <v>71</v>
      </c>
      <c r="E105" s="149" t="s">
        <v>72</v>
      </c>
      <c r="F105" s="78">
        <v>9.5000000000000001E-2</v>
      </c>
    </row>
    <row r="106" spans="2:6" s="42" customFormat="1" ht="13.5" customHeight="1">
      <c r="B106" s="201"/>
      <c r="C106" s="233"/>
      <c r="D106" s="117" t="s">
        <v>78</v>
      </c>
      <c r="E106" s="144" t="s">
        <v>72</v>
      </c>
      <c r="F106" s="78">
        <v>4.3999999999999997E-2</v>
      </c>
    </row>
    <row r="107" spans="2:6" s="42" customFormat="1" ht="13.5" customHeight="1">
      <c r="B107" s="201"/>
      <c r="C107" s="233"/>
      <c r="D107" s="117" t="s">
        <v>81</v>
      </c>
      <c r="E107" s="144" t="s">
        <v>72</v>
      </c>
      <c r="F107" s="78">
        <v>3.6999999999999998E-2</v>
      </c>
    </row>
    <row r="108" spans="2:6" s="42" customFormat="1" ht="13.5" customHeight="1">
      <c r="B108" s="201"/>
      <c r="C108" s="233"/>
      <c r="D108" s="117" t="s">
        <v>75</v>
      </c>
      <c r="E108" s="144" t="s">
        <v>72</v>
      </c>
      <c r="F108" s="78">
        <v>3.6999999999999998E-2</v>
      </c>
    </row>
    <row r="109" spans="2:6" s="42" customFormat="1" ht="13.5" customHeight="1">
      <c r="B109" s="201"/>
      <c r="C109" s="233"/>
      <c r="D109" s="117" t="s">
        <v>253</v>
      </c>
      <c r="E109" s="144" t="s">
        <v>72</v>
      </c>
      <c r="F109" s="78">
        <v>3.4000000000000002E-2</v>
      </c>
    </row>
    <row r="110" spans="2:6" s="42" customFormat="1" ht="13.5" customHeight="1">
      <c r="B110" s="201"/>
      <c r="C110" s="233"/>
      <c r="D110" s="117" t="s">
        <v>240</v>
      </c>
      <c r="E110" s="144" t="s">
        <v>72</v>
      </c>
      <c r="F110" s="78">
        <v>3.3000000000000002E-2</v>
      </c>
    </row>
    <row r="111" spans="2:6" s="42" customFormat="1" ht="13.5" customHeight="1">
      <c r="B111" s="201"/>
      <c r="C111" s="233"/>
      <c r="D111" s="117" t="s">
        <v>80</v>
      </c>
      <c r="E111" s="144" t="s">
        <v>72</v>
      </c>
      <c r="F111" s="78">
        <v>0.03</v>
      </c>
    </row>
    <row r="112" spans="2:6" s="42" customFormat="1" ht="13.5" customHeight="1">
      <c r="B112" s="201"/>
      <c r="C112" s="233"/>
      <c r="D112" s="117" t="s">
        <v>113</v>
      </c>
      <c r="E112" s="144" t="s">
        <v>77</v>
      </c>
      <c r="F112" s="78">
        <v>2.5999999999999999E-2</v>
      </c>
    </row>
    <row r="113" spans="2:6" s="42" customFormat="1" ht="13.5" customHeight="1">
      <c r="B113" s="201"/>
      <c r="C113" s="234"/>
      <c r="D113" s="118" t="s">
        <v>254</v>
      </c>
      <c r="E113" s="145" t="s">
        <v>72</v>
      </c>
      <c r="F113" s="79">
        <v>2.5999999999999999E-2</v>
      </c>
    </row>
    <row r="114" spans="2:6" s="42" customFormat="1" ht="13.5" customHeight="1">
      <c r="B114" s="201">
        <v>12</v>
      </c>
      <c r="C114" s="232" t="s">
        <v>99</v>
      </c>
      <c r="D114" s="142" t="s">
        <v>67</v>
      </c>
      <c r="E114" s="148" t="s">
        <v>68</v>
      </c>
      <c r="F114" s="143">
        <v>0.187</v>
      </c>
    </row>
    <row r="115" spans="2:6" s="42" customFormat="1" ht="13.5" customHeight="1">
      <c r="B115" s="201"/>
      <c r="C115" s="233"/>
      <c r="D115" s="116" t="s">
        <v>71</v>
      </c>
      <c r="E115" s="149" t="s">
        <v>72</v>
      </c>
      <c r="F115" s="78">
        <v>0.08</v>
      </c>
    </row>
    <row r="116" spans="2:6" s="42" customFormat="1" ht="13.5" customHeight="1">
      <c r="B116" s="201"/>
      <c r="C116" s="233"/>
      <c r="D116" s="117" t="s">
        <v>113</v>
      </c>
      <c r="E116" s="144" t="s">
        <v>77</v>
      </c>
      <c r="F116" s="78">
        <v>0.06</v>
      </c>
    </row>
    <row r="117" spans="2:6" s="42" customFormat="1" ht="13.5" customHeight="1">
      <c r="B117" s="201"/>
      <c r="C117" s="233"/>
      <c r="D117" s="117" t="s">
        <v>75</v>
      </c>
      <c r="E117" s="144" t="s">
        <v>72</v>
      </c>
      <c r="F117" s="78">
        <v>5.6000000000000001E-2</v>
      </c>
    </row>
    <row r="118" spans="2:6" s="42" customFormat="1" ht="13.5" customHeight="1">
      <c r="B118" s="201"/>
      <c r="C118" s="233"/>
      <c r="D118" s="117" t="s">
        <v>76</v>
      </c>
      <c r="E118" s="144" t="s">
        <v>77</v>
      </c>
      <c r="F118" s="78">
        <v>4.7E-2</v>
      </c>
    </row>
    <row r="119" spans="2:6" s="42" customFormat="1" ht="13.5" customHeight="1">
      <c r="B119" s="201"/>
      <c r="C119" s="233"/>
      <c r="D119" s="117" t="s">
        <v>80</v>
      </c>
      <c r="E119" s="144" t="s">
        <v>72</v>
      </c>
      <c r="F119" s="78">
        <v>3.7999999999999999E-2</v>
      </c>
    </row>
    <row r="120" spans="2:6" s="42" customFormat="1" ht="13.5" customHeight="1">
      <c r="B120" s="201"/>
      <c r="C120" s="233"/>
      <c r="D120" s="117" t="s">
        <v>255</v>
      </c>
      <c r="E120" s="144" t="s">
        <v>74</v>
      </c>
      <c r="F120" s="78">
        <v>2.4E-2</v>
      </c>
    </row>
    <row r="121" spans="2:6" s="42" customFormat="1" ht="13.5" customHeight="1">
      <c r="B121" s="201"/>
      <c r="C121" s="233"/>
      <c r="D121" s="117" t="s">
        <v>112</v>
      </c>
      <c r="E121" s="144" t="s">
        <v>74</v>
      </c>
      <c r="F121" s="78">
        <v>2.4E-2</v>
      </c>
    </row>
    <row r="122" spans="2:6" s="42" customFormat="1" ht="13.5" customHeight="1">
      <c r="B122" s="201"/>
      <c r="C122" s="233"/>
      <c r="D122" s="117" t="s">
        <v>256</v>
      </c>
      <c r="E122" s="144" t="s">
        <v>74</v>
      </c>
      <c r="F122" s="78">
        <v>2.1999999999999999E-2</v>
      </c>
    </row>
    <row r="123" spans="2:6" s="42" customFormat="1" ht="13.5" customHeight="1">
      <c r="B123" s="201"/>
      <c r="C123" s="234"/>
      <c r="D123" s="118" t="s">
        <v>242</v>
      </c>
      <c r="E123" s="145" t="s">
        <v>72</v>
      </c>
      <c r="F123" s="79">
        <v>2.1000000000000001E-2</v>
      </c>
    </row>
    <row r="124" spans="2:6" s="42" customFormat="1" ht="13.5" customHeight="1">
      <c r="B124" s="201">
        <v>13</v>
      </c>
      <c r="C124" s="232" t="s">
        <v>100</v>
      </c>
      <c r="D124" s="142" t="s">
        <v>67</v>
      </c>
      <c r="E124" s="148" t="s">
        <v>68</v>
      </c>
      <c r="F124" s="143">
        <v>0.14899999999999999</v>
      </c>
    </row>
    <row r="125" spans="2:6" s="42" customFormat="1" ht="13.5" customHeight="1">
      <c r="B125" s="201"/>
      <c r="C125" s="233"/>
      <c r="D125" s="116" t="s">
        <v>71</v>
      </c>
      <c r="E125" s="149" t="s">
        <v>72</v>
      </c>
      <c r="F125" s="78">
        <v>8.2000000000000003E-2</v>
      </c>
    </row>
    <row r="126" spans="2:6" s="42" customFormat="1" ht="13.5" customHeight="1">
      <c r="B126" s="201"/>
      <c r="C126" s="233"/>
      <c r="D126" s="117" t="s">
        <v>80</v>
      </c>
      <c r="E126" s="144" t="s">
        <v>72</v>
      </c>
      <c r="F126" s="78">
        <v>6.5000000000000002E-2</v>
      </c>
    </row>
    <row r="127" spans="2:6" s="42" customFormat="1" ht="13.5" customHeight="1">
      <c r="B127" s="201"/>
      <c r="C127" s="233"/>
      <c r="D127" s="117" t="s">
        <v>78</v>
      </c>
      <c r="E127" s="144" t="s">
        <v>72</v>
      </c>
      <c r="F127" s="78">
        <v>0.05</v>
      </c>
    </row>
    <row r="128" spans="2:6" s="42" customFormat="1" ht="13.5" customHeight="1">
      <c r="B128" s="201"/>
      <c r="C128" s="233"/>
      <c r="D128" s="117" t="s">
        <v>75</v>
      </c>
      <c r="E128" s="144" t="s">
        <v>72</v>
      </c>
      <c r="F128" s="78">
        <v>3.4000000000000002E-2</v>
      </c>
    </row>
    <row r="129" spans="2:6" s="42" customFormat="1" ht="13.5" customHeight="1">
      <c r="B129" s="201"/>
      <c r="C129" s="233"/>
      <c r="D129" s="117" t="s">
        <v>82</v>
      </c>
      <c r="E129" s="144" t="s">
        <v>72</v>
      </c>
      <c r="F129" s="78">
        <v>3.3000000000000002E-2</v>
      </c>
    </row>
    <row r="130" spans="2:6" s="42" customFormat="1" ht="13.5" customHeight="1">
      <c r="B130" s="201"/>
      <c r="C130" s="233"/>
      <c r="D130" s="117" t="s">
        <v>242</v>
      </c>
      <c r="E130" s="144" t="s">
        <v>72</v>
      </c>
      <c r="F130" s="78">
        <v>2.5000000000000001E-2</v>
      </c>
    </row>
    <row r="131" spans="2:6" s="42" customFormat="1" ht="13.5" customHeight="1">
      <c r="B131" s="201"/>
      <c r="C131" s="233"/>
      <c r="D131" s="117" t="s">
        <v>113</v>
      </c>
      <c r="E131" s="144" t="s">
        <v>77</v>
      </c>
      <c r="F131" s="78">
        <v>2.1999999999999999E-2</v>
      </c>
    </row>
    <row r="132" spans="2:6" s="42" customFormat="1" ht="13.5" customHeight="1">
      <c r="B132" s="201"/>
      <c r="C132" s="233"/>
      <c r="D132" s="117" t="s">
        <v>249</v>
      </c>
      <c r="E132" s="144" t="s">
        <v>72</v>
      </c>
      <c r="F132" s="78">
        <v>0.02</v>
      </c>
    </row>
    <row r="133" spans="2:6" s="42" customFormat="1" ht="13.5" customHeight="1">
      <c r="B133" s="201"/>
      <c r="C133" s="234"/>
      <c r="D133" s="118" t="s">
        <v>76</v>
      </c>
      <c r="E133" s="145" t="s">
        <v>77</v>
      </c>
      <c r="F133" s="79">
        <v>1.9E-2</v>
      </c>
    </row>
    <row r="134" spans="2:6" s="42" customFormat="1" ht="13.5" customHeight="1">
      <c r="B134" s="201">
        <v>14</v>
      </c>
      <c r="C134" s="232" t="s">
        <v>101</v>
      </c>
      <c r="D134" s="142" t="s">
        <v>67</v>
      </c>
      <c r="E134" s="148" t="s">
        <v>68</v>
      </c>
      <c r="F134" s="143">
        <v>0.16</v>
      </c>
    </row>
    <row r="135" spans="2:6" s="42" customFormat="1" ht="13.5" customHeight="1">
      <c r="B135" s="201"/>
      <c r="C135" s="233"/>
      <c r="D135" s="116" t="s">
        <v>71</v>
      </c>
      <c r="E135" s="149" t="s">
        <v>72</v>
      </c>
      <c r="F135" s="78">
        <v>0.1</v>
      </c>
    </row>
    <row r="136" spans="2:6" s="42" customFormat="1" ht="13.5" customHeight="1">
      <c r="B136" s="201"/>
      <c r="C136" s="233"/>
      <c r="D136" s="117" t="s">
        <v>75</v>
      </c>
      <c r="E136" s="144" t="s">
        <v>72</v>
      </c>
      <c r="F136" s="78">
        <v>5.7000000000000002E-2</v>
      </c>
    </row>
    <row r="137" spans="2:6" s="42" customFormat="1" ht="13.5" customHeight="1">
      <c r="B137" s="201"/>
      <c r="C137" s="233"/>
      <c r="D137" s="117" t="s">
        <v>80</v>
      </c>
      <c r="E137" s="144" t="s">
        <v>72</v>
      </c>
      <c r="F137" s="78">
        <v>4.2000000000000003E-2</v>
      </c>
    </row>
    <row r="138" spans="2:6" s="42" customFormat="1" ht="13.5" customHeight="1">
      <c r="B138" s="201"/>
      <c r="C138" s="233"/>
      <c r="D138" s="117" t="s">
        <v>78</v>
      </c>
      <c r="E138" s="144" t="s">
        <v>72</v>
      </c>
      <c r="F138" s="78">
        <v>0.04</v>
      </c>
    </row>
    <row r="139" spans="2:6" s="42" customFormat="1" ht="13.5" customHeight="1">
      <c r="B139" s="201"/>
      <c r="C139" s="233"/>
      <c r="D139" s="117" t="s">
        <v>112</v>
      </c>
      <c r="E139" s="144" t="s">
        <v>74</v>
      </c>
      <c r="F139" s="78">
        <v>3.3000000000000002E-2</v>
      </c>
    </row>
    <row r="140" spans="2:6" s="42" customFormat="1" ht="13.5" customHeight="1">
      <c r="B140" s="201"/>
      <c r="C140" s="233"/>
      <c r="D140" s="117" t="s">
        <v>248</v>
      </c>
      <c r="E140" s="144" t="s">
        <v>74</v>
      </c>
      <c r="F140" s="78">
        <v>3.1E-2</v>
      </c>
    </row>
    <row r="141" spans="2:6" s="42" customFormat="1" ht="13.5" customHeight="1">
      <c r="B141" s="201"/>
      <c r="C141" s="233"/>
      <c r="D141" s="117" t="s">
        <v>79</v>
      </c>
      <c r="E141" s="144" t="s">
        <v>72</v>
      </c>
      <c r="F141" s="78">
        <v>3.1E-2</v>
      </c>
    </row>
    <row r="142" spans="2:6" s="42" customFormat="1" ht="13.5" customHeight="1">
      <c r="B142" s="201"/>
      <c r="C142" s="233"/>
      <c r="D142" s="117" t="s">
        <v>216</v>
      </c>
      <c r="E142" s="144" t="s">
        <v>77</v>
      </c>
      <c r="F142" s="78">
        <v>2.5999999999999999E-2</v>
      </c>
    </row>
    <row r="143" spans="2:6" s="42" customFormat="1" ht="13.5" customHeight="1">
      <c r="B143" s="201"/>
      <c r="C143" s="234"/>
      <c r="D143" s="118" t="s">
        <v>76</v>
      </c>
      <c r="E143" s="145" t="s">
        <v>77</v>
      </c>
      <c r="F143" s="79">
        <v>2.3E-2</v>
      </c>
    </row>
    <row r="144" spans="2:6" s="42" customFormat="1" ht="13.5" customHeight="1">
      <c r="B144" s="201">
        <v>15</v>
      </c>
      <c r="C144" s="232" t="s">
        <v>102</v>
      </c>
      <c r="D144" s="142" t="s">
        <v>67</v>
      </c>
      <c r="E144" s="148" t="s">
        <v>68</v>
      </c>
      <c r="F144" s="143">
        <v>0.127</v>
      </c>
    </row>
    <row r="145" spans="2:6" s="42" customFormat="1" ht="13.5" customHeight="1">
      <c r="B145" s="201"/>
      <c r="C145" s="233"/>
      <c r="D145" s="116" t="s">
        <v>71</v>
      </c>
      <c r="E145" s="149" t="s">
        <v>72</v>
      </c>
      <c r="F145" s="78">
        <v>9.4E-2</v>
      </c>
    </row>
    <row r="146" spans="2:6" s="42" customFormat="1" ht="13.5" customHeight="1">
      <c r="B146" s="201"/>
      <c r="C146" s="233"/>
      <c r="D146" s="117" t="s">
        <v>75</v>
      </c>
      <c r="E146" s="144" t="s">
        <v>72</v>
      </c>
      <c r="F146" s="78">
        <v>6.3E-2</v>
      </c>
    </row>
    <row r="147" spans="2:6" s="42" customFormat="1" ht="13.5" customHeight="1">
      <c r="B147" s="201"/>
      <c r="C147" s="233"/>
      <c r="D147" s="117" t="s">
        <v>113</v>
      </c>
      <c r="E147" s="144" t="s">
        <v>77</v>
      </c>
      <c r="F147" s="78">
        <v>0.04</v>
      </c>
    </row>
    <row r="148" spans="2:6" s="42" customFormat="1" ht="13.5" customHeight="1">
      <c r="B148" s="201"/>
      <c r="C148" s="233"/>
      <c r="D148" s="117" t="s">
        <v>78</v>
      </c>
      <c r="E148" s="144" t="s">
        <v>72</v>
      </c>
      <c r="F148" s="78">
        <v>3.7999999999999999E-2</v>
      </c>
    </row>
    <row r="149" spans="2:6" s="42" customFormat="1" ht="13.5" customHeight="1">
      <c r="B149" s="201"/>
      <c r="C149" s="233"/>
      <c r="D149" s="117" t="s">
        <v>80</v>
      </c>
      <c r="E149" s="144" t="s">
        <v>72</v>
      </c>
      <c r="F149" s="78">
        <v>3.7999999999999999E-2</v>
      </c>
    </row>
    <row r="150" spans="2:6" s="42" customFormat="1" ht="13.5" customHeight="1">
      <c r="B150" s="201"/>
      <c r="C150" s="233"/>
      <c r="D150" s="117" t="s">
        <v>112</v>
      </c>
      <c r="E150" s="144" t="s">
        <v>74</v>
      </c>
      <c r="F150" s="78">
        <v>3.2000000000000001E-2</v>
      </c>
    </row>
    <row r="151" spans="2:6" s="42" customFormat="1" ht="13.5" customHeight="1">
      <c r="B151" s="201"/>
      <c r="C151" s="233"/>
      <c r="D151" s="117" t="s">
        <v>81</v>
      </c>
      <c r="E151" s="144" t="s">
        <v>72</v>
      </c>
      <c r="F151" s="78">
        <v>2.9000000000000001E-2</v>
      </c>
    </row>
    <row r="152" spans="2:6" s="42" customFormat="1" ht="13.5" customHeight="1">
      <c r="B152" s="201"/>
      <c r="C152" s="233"/>
      <c r="D152" s="117" t="s">
        <v>76</v>
      </c>
      <c r="E152" s="144" t="s">
        <v>77</v>
      </c>
      <c r="F152" s="78">
        <v>2.4E-2</v>
      </c>
    </row>
    <row r="153" spans="2:6" s="42" customFormat="1" ht="13.5" customHeight="1">
      <c r="B153" s="201"/>
      <c r="C153" s="234"/>
      <c r="D153" s="118" t="s">
        <v>82</v>
      </c>
      <c r="E153" s="145" t="s">
        <v>72</v>
      </c>
      <c r="F153" s="79">
        <v>2.1000000000000001E-2</v>
      </c>
    </row>
    <row r="154" spans="2:6" s="42" customFormat="1" ht="13.5" customHeight="1">
      <c r="B154" s="201">
        <v>16</v>
      </c>
      <c r="C154" s="232" t="s">
        <v>54</v>
      </c>
      <c r="D154" s="142" t="s">
        <v>71</v>
      </c>
      <c r="E154" s="148" t="s">
        <v>72</v>
      </c>
      <c r="F154" s="143">
        <v>0.13800000000000001</v>
      </c>
    </row>
    <row r="155" spans="2:6" s="42" customFormat="1" ht="13.5" customHeight="1">
      <c r="B155" s="201"/>
      <c r="C155" s="233"/>
      <c r="D155" s="116" t="s">
        <v>80</v>
      </c>
      <c r="E155" s="149" t="s">
        <v>72</v>
      </c>
      <c r="F155" s="78">
        <v>9.7000000000000003E-2</v>
      </c>
    </row>
    <row r="156" spans="2:6" s="42" customFormat="1" ht="13.5" customHeight="1">
      <c r="B156" s="201"/>
      <c r="C156" s="233"/>
      <c r="D156" s="117" t="s">
        <v>78</v>
      </c>
      <c r="E156" s="144" t="s">
        <v>72</v>
      </c>
      <c r="F156" s="78">
        <v>0.09</v>
      </c>
    </row>
    <row r="157" spans="2:6" s="42" customFormat="1" ht="13.5" customHeight="1">
      <c r="B157" s="201"/>
      <c r="C157" s="233"/>
      <c r="D157" s="117" t="s">
        <v>67</v>
      </c>
      <c r="E157" s="144" t="s">
        <v>68</v>
      </c>
      <c r="F157" s="78">
        <v>8.2000000000000003E-2</v>
      </c>
    </row>
    <row r="158" spans="2:6" s="42" customFormat="1" ht="13.5" customHeight="1">
      <c r="B158" s="201"/>
      <c r="C158" s="233"/>
      <c r="D158" s="117" t="s">
        <v>75</v>
      </c>
      <c r="E158" s="144" t="s">
        <v>72</v>
      </c>
      <c r="F158" s="78">
        <v>6.2E-2</v>
      </c>
    </row>
    <row r="159" spans="2:6" s="42" customFormat="1" ht="13.5" customHeight="1">
      <c r="B159" s="201"/>
      <c r="C159" s="233"/>
      <c r="D159" s="117" t="s">
        <v>242</v>
      </c>
      <c r="E159" s="144" t="s">
        <v>72</v>
      </c>
      <c r="F159" s="78">
        <v>4.9000000000000002E-2</v>
      </c>
    </row>
    <row r="160" spans="2:6" s="42" customFormat="1" ht="13.5" customHeight="1">
      <c r="B160" s="201"/>
      <c r="C160" s="233"/>
      <c r="D160" s="117" t="s">
        <v>81</v>
      </c>
      <c r="E160" s="144" t="s">
        <v>72</v>
      </c>
      <c r="F160" s="78">
        <v>0.04</v>
      </c>
    </row>
    <row r="161" spans="2:6" s="42" customFormat="1" ht="13.5" customHeight="1">
      <c r="B161" s="201"/>
      <c r="C161" s="233"/>
      <c r="D161" s="117" t="s">
        <v>113</v>
      </c>
      <c r="E161" s="144" t="s">
        <v>77</v>
      </c>
      <c r="F161" s="78">
        <v>2.3E-2</v>
      </c>
    </row>
    <row r="162" spans="2:6" s="42" customFormat="1" ht="13.5" customHeight="1">
      <c r="B162" s="201"/>
      <c r="C162" s="233"/>
      <c r="D162" s="117" t="s">
        <v>257</v>
      </c>
      <c r="E162" s="144" t="s">
        <v>72</v>
      </c>
      <c r="F162" s="78">
        <v>2.1999999999999999E-2</v>
      </c>
    </row>
    <row r="163" spans="2:6" s="42" customFormat="1" ht="13.5" customHeight="1">
      <c r="B163" s="201"/>
      <c r="C163" s="234"/>
      <c r="D163" s="118" t="s">
        <v>130</v>
      </c>
      <c r="E163" s="145" t="s">
        <v>72</v>
      </c>
      <c r="F163" s="79">
        <v>2.1999999999999999E-2</v>
      </c>
    </row>
    <row r="164" spans="2:6" s="42" customFormat="1" ht="13.5" customHeight="1">
      <c r="B164" s="201">
        <v>17</v>
      </c>
      <c r="C164" s="232" t="s">
        <v>103</v>
      </c>
      <c r="D164" s="142" t="s">
        <v>67</v>
      </c>
      <c r="E164" s="148" t="s">
        <v>68</v>
      </c>
      <c r="F164" s="143">
        <v>0.123</v>
      </c>
    </row>
    <row r="165" spans="2:6" s="42" customFormat="1" ht="13.5" customHeight="1">
      <c r="B165" s="201"/>
      <c r="C165" s="233"/>
      <c r="D165" s="116" t="s">
        <v>71</v>
      </c>
      <c r="E165" s="149" t="s">
        <v>72</v>
      </c>
      <c r="F165" s="78">
        <v>9.0999999999999998E-2</v>
      </c>
    </row>
    <row r="166" spans="2:6" s="42" customFormat="1" ht="13.5" customHeight="1">
      <c r="B166" s="201"/>
      <c r="C166" s="233"/>
      <c r="D166" s="117" t="s">
        <v>78</v>
      </c>
      <c r="E166" s="144" t="s">
        <v>72</v>
      </c>
      <c r="F166" s="78">
        <v>4.1000000000000002E-2</v>
      </c>
    </row>
    <row r="167" spans="2:6" s="42" customFormat="1" ht="13.5" customHeight="1">
      <c r="B167" s="201"/>
      <c r="C167" s="233"/>
      <c r="D167" s="117" t="s">
        <v>80</v>
      </c>
      <c r="E167" s="144" t="s">
        <v>72</v>
      </c>
      <c r="F167" s="78">
        <v>4.1000000000000002E-2</v>
      </c>
    </row>
    <row r="168" spans="2:6" s="42" customFormat="1" ht="13.5" customHeight="1">
      <c r="B168" s="201"/>
      <c r="C168" s="233"/>
      <c r="D168" s="117" t="s">
        <v>75</v>
      </c>
      <c r="E168" s="144" t="s">
        <v>72</v>
      </c>
      <c r="F168" s="78">
        <v>3.6999999999999998E-2</v>
      </c>
    </row>
    <row r="169" spans="2:6" s="42" customFormat="1" ht="13.5" customHeight="1">
      <c r="B169" s="201"/>
      <c r="C169" s="233"/>
      <c r="D169" s="117" t="s">
        <v>242</v>
      </c>
      <c r="E169" s="144" t="s">
        <v>72</v>
      </c>
      <c r="F169" s="78">
        <v>2.8000000000000001E-2</v>
      </c>
    </row>
    <row r="170" spans="2:6" s="42" customFormat="1" ht="13.5" customHeight="1">
      <c r="B170" s="201"/>
      <c r="C170" s="233"/>
      <c r="D170" s="117" t="s">
        <v>81</v>
      </c>
      <c r="E170" s="144" t="s">
        <v>72</v>
      </c>
      <c r="F170" s="78">
        <v>2.7E-2</v>
      </c>
    </row>
    <row r="171" spans="2:6" s="42" customFormat="1" ht="13.5" customHeight="1">
      <c r="B171" s="201"/>
      <c r="C171" s="233"/>
      <c r="D171" s="117" t="s">
        <v>76</v>
      </c>
      <c r="E171" s="144" t="s">
        <v>77</v>
      </c>
      <c r="F171" s="78">
        <v>2.7E-2</v>
      </c>
    </row>
    <row r="172" spans="2:6" s="42" customFormat="1" ht="13.5" customHeight="1">
      <c r="B172" s="201"/>
      <c r="C172" s="233"/>
      <c r="D172" s="117" t="s">
        <v>241</v>
      </c>
      <c r="E172" s="144" t="s">
        <v>77</v>
      </c>
      <c r="F172" s="78">
        <v>2.4E-2</v>
      </c>
    </row>
    <row r="173" spans="2:6" s="42" customFormat="1" ht="13.5" customHeight="1">
      <c r="B173" s="201"/>
      <c r="C173" s="234"/>
      <c r="D173" s="118" t="s">
        <v>112</v>
      </c>
      <c r="E173" s="145" t="s">
        <v>74</v>
      </c>
      <c r="F173" s="79">
        <v>2.1000000000000001E-2</v>
      </c>
    </row>
    <row r="174" spans="2:6" s="42" customFormat="1" ht="13.5" customHeight="1">
      <c r="B174" s="201">
        <v>18</v>
      </c>
      <c r="C174" s="232" t="s">
        <v>55</v>
      </c>
      <c r="D174" s="142" t="s">
        <v>67</v>
      </c>
      <c r="E174" s="148" t="s">
        <v>68</v>
      </c>
      <c r="F174" s="143">
        <v>0.14599999999999999</v>
      </c>
    </row>
    <row r="175" spans="2:6" s="42" customFormat="1" ht="13.5" customHeight="1">
      <c r="B175" s="201"/>
      <c r="C175" s="233"/>
      <c r="D175" s="116" t="s">
        <v>71</v>
      </c>
      <c r="E175" s="149" t="s">
        <v>72</v>
      </c>
      <c r="F175" s="78">
        <v>7.1999999999999995E-2</v>
      </c>
    </row>
    <row r="176" spans="2:6" s="42" customFormat="1" ht="13.5" customHeight="1">
      <c r="B176" s="201"/>
      <c r="C176" s="233"/>
      <c r="D176" s="117" t="s">
        <v>80</v>
      </c>
      <c r="E176" s="144" t="s">
        <v>72</v>
      </c>
      <c r="F176" s="78">
        <v>6.9000000000000006E-2</v>
      </c>
    </row>
    <row r="177" spans="2:6" s="42" customFormat="1" ht="13.5" customHeight="1">
      <c r="B177" s="201"/>
      <c r="C177" s="233"/>
      <c r="D177" s="117" t="s">
        <v>75</v>
      </c>
      <c r="E177" s="144" t="s">
        <v>72</v>
      </c>
      <c r="F177" s="78">
        <v>4.7E-2</v>
      </c>
    </row>
    <row r="178" spans="2:6" s="42" customFormat="1" ht="13.5" customHeight="1">
      <c r="B178" s="201"/>
      <c r="C178" s="233"/>
      <c r="D178" s="117" t="s">
        <v>78</v>
      </c>
      <c r="E178" s="144" t="s">
        <v>72</v>
      </c>
      <c r="F178" s="78">
        <v>3.5999999999999997E-2</v>
      </c>
    </row>
    <row r="179" spans="2:6" s="42" customFormat="1" ht="13.5" customHeight="1">
      <c r="B179" s="201"/>
      <c r="C179" s="233"/>
      <c r="D179" s="117" t="s">
        <v>112</v>
      </c>
      <c r="E179" s="144" t="s">
        <v>74</v>
      </c>
      <c r="F179" s="78">
        <v>3.3000000000000002E-2</v>
      </c>
    </row>
    <row r="180" spans="2:6" s="42" customFormat="1" ht="13.5" customHeight="1">
      <c r="B180" s="201"/>
      <c r="C180" s="233"/>
      <c r="D180" s="117" t="s">
        <v>82</v>
      </c>
      <c r="E180" s="144" t="s">
        <v>72</v>
      </c>
      <c r="F180" s="78">
        <v>2.9000000000000001E-2</v>
      </c>
    </row>
    <row r="181" spans="2:6" s="42" customFormat="1" ht="13.5" customHeight="1">
      <c r="B181" s="201"/>
      <c r="C181" s="233"/>
      <c r="D181" s="117" t="s">
        <v>258</v>
      </c>
      <c r="E181" s="144" t="s">
        <v>72</v>
      </c>
      <c r="F181" s="78">
        <v>2.9000000000000001E-2</v>
      </c>
    </row>
    <row r="182" spans="2:6" s="42" customFormat="1" ht="13.5" customHeight="1">
      <c r="B182" s="201"/>
      <c r="C182" s="233"/>
      <c r="D182" s="117" t="s">
        <v>113</v>
      </c>
      <c r="E182" s="144" t="s">
        <v>77</v>
      </c>
      <c r="F182" s="78">
        <v>2.4E-2</v>
      </c>
    </row>
    <row r="183" spans="2:6" s="42" customFormat="1" ht="13.5" customHeight="1">
      <c r="B183" s="201"/>
      <c r="C183" s="234"/>
      <c r="D183" s="118" t="s">
        <v>76</v>
      </c>
      <c r="E183" s="145" t="s">
        <v>77</v>
      </c>
      <c r="F183" s="79">
        <v>2.1999999999999999E-2</v>
      </c>
    </row>
    <row r="184" spans="2:6" s="42" customFormat="1" ht="13.5" customHeight="1">
      <c r="B184" s="201">
        <v>19</v>
      </c>
      <c r="C184" s="232" t="s">
        <v>104</v>
      </c>
      <c r="D184" s="142" t="s">
        <v>67</v>
      </c>
      <c r="E184" s="148" t="s">
        <v>68</v>
      </c>
      <c r="F184" s="143">
        <v>0.17199999999999999</v>
      </c>
    </row>
    <row r="185" spans="2:6" s="42" customFormat="1" ht="13.5" customHeight="1">
      <c r="B185" s="201"/>
      <c r="C185" s="233"/>
      <c r="D185" s="116" t="s">
        <v>71</v>
      </c>
      <c r="E185" s="149" t="s">
        <v>72</v>
      </c>
      <c r="F185" s="78">
        <v>7.9000000000000001E-2</v>
      </c>
    </row>
    <row r="186" spans="2:6" s="42" customFormat="1" ht="13.5" customHeight="1">
      <c r="B186" s="201"/>
      <c r="C186" s="233"/>
      <c r="D186" s="117" t="s">
        <v>112</v>
      </c>
      <c r="E186" s="144" t="s">
        <v>74</v>
      </c>
      <c r="F186" s="78">
        <v>3.3000000000000002E-2</v>
      </c>
    </row>
    <row r="187" spans="2:6" s="42" customFormat="1" ht="13.5" customHeight="1">
      <c r="B187" s="201"/>
      <c r="C187" s="233"/>
      <c r="D187" s="117" t="s">
        <v>75</v>
      </c>
      <c r="E187" s="144" t="s">
        <v>72</v>
      </c>
      <c r="F187" s="78">
        <v>3.3000000000000002E-2</v>
      </c>
    </row>
    <row r="188" spans="2:6" s="42" customFormat="1" ht="13.5" customHeight="1">
      <c r="B188" s="201"/>
      <c r="C188" s="233"/>
      <c r="D188" s="117" t="s">
        <v>240</v>
      </c>
      <c r="E188" s="144" t="s">
        <v>72</v>
      </c>
      <c r="F188" s="78">
        <v>0.03</v>
      </c>
    </row>
    <row r="189" spans="2:6" s="42" customFormat="1" ht="13.5" customHeight="1">
      <c r="B189" s="201"/>
      <c r="C189" s="233"/>
      <c r="D189" s="117" t="s">
        <v>210</v>
      </c>
      <c r="E189" s="144" t="s">
        <v>205</v>
      </c>
      <c r="F189" s="78">
        <v>2.9000000000000001E-2</v>
      </c>
    </row>
    <row r="190" spans="2:6" s="42" customFormat="1" ht="13.5" customHeight="1">
      <c r="B190" s="201"/>
      <c r="C190" s="233"/>
      <c r="D190" s="117" t="s">
        <v>78</v>
      </c>
      <c r="E190" s="144" t="s">
        <v>72</v>
      </c>
      <c r="F190" s="78">
        <v>2.8000000000000001E-2</v>
      </c>
    </row>
    <row r="191" spans="2:6" s="42" customFormat="1" ht="13.5" customHeight="1">
      <c r="B191" s="201"/>
      <c r="C191" s="233"/>
      <c r="D191" s="117" t="s">
        <v>80</v>
      </c>
      <c r="E191" s="144" t="s">
        <v>72</v>
      </c>
      <c r="F191" s="78">
        <v>2.5000000000000001E-2</v>
      </c>
    </row>
    <row r="192" spans="2:6" s="42" customFormat="1" ht="13.5" customHeight="1">
      <c r="B192" s="201"/>
      <c r="C192" s="233"/>
      <c r="D192" s="117" t="s">
        <v>79</v>
      </c>
      <c r="E192" s="144" t="s">
        <v>72</v>
      </c>
      <c r="F192" s="78">
        <v>2.5000000000000001E-2</v>
      </c>
    </row>
    <row r="193" spans="2:6" s="42" customFormat="1" ht="13.5" customHeight="1">
      <c r="B193" s="201"/>
      <c r="C193" s="234"/>
      <c r="D193" s="118" t="s">
        <v>81</v>
      </c>
      <c r="E193" s="145" t="s">
        <v>72</v>
      </c>
      <c r="F193" s="79">
        <v>2.4E-2</v>
      </c>
    </row>
    <row r="194" spans="2:6" s="42" customFormat="1" ht="13.5" customHeight="1">
      <c r="B194" s="201">
        <v>20</v>
      </c>
      <c r="C194" s="232" t="s">
        <v>105</v>
      </c>
      <c r="D194" s="142" t="s">
        <v>67</v>
      </c>
      <c r="E194" s="148" t="s">
        <v>68</v>
      </c>
      <c r="F194" s="143">
        <v>7.9000000000000001E-2</v>
      </c>
    </row>
    <row r="195" spans="2:6" s="42" customFormat="1" ht="13.5" customHeight="1">
      <c r="B195" s="201"/>
      <c r="C195" s="233"/>
      <c r="D195" s="116" t="s">
        <v>71</v>
      </c>
      <c r="E195" s="149" t="s">
        <v>72</v>
      </c>
      <c r="F195" s="78">
        <v>7.0999999999999994E-2</v>
      </c>
    </row>
    <row r="196" spans="2:6" s="42" customFormat="1" ht="13.5" customHeight="1">
      <c r="B196" s="201"/>
      <c r="C196" s="233"/>
      <c r="D196" s="117" t="s">
        <v>75</v>
      </c>
      <c r="E196" s="144" t="s">
        <v>72</v>
      </c>
      <c r="F196" s="78">
        <v>4.2999999999999997E-2</v>
      </c>
    </row>
    <row r="197" spans="2:6" s="42" customFormat="1" ht="13.5" customHeight="1">
      <c r="B197" s="201"/>
      <c r="C197" s="233"/>
      <c r="D197" s="117" t="s">
        <v>78</v>
      </c>
      <c r="E197" s="144" t="s">
        <v>72</v>
      </c>
      <c r="F197" s="78">
        <v>3.3000000000000002E-2</v>
      </c>
    </row>
    <row r="198" spans="2:6" s="42" customFormat="1" ht="13.5" customHeight="1">
      <c r="B198" s="201"/>
      <c r="C198" s="233"/>
      <c r="D198" s="117" t="s">
        <v>80</v>
      </c>
      <c r="E198" s="144" t="s">
        <v>72</v>
      </c>
      <c r="F198" s="78">
        <v>3.3000000000000002E-2</v>
      </c>
    </row>
    <row r="199" spans="2:6" s="42" customFormat="1" ht="13.5" customHeight="1">
      <c r="B199" s="201"/>
      <c r="C199" s="233"/>
      <c r="D199" s="117" t="s">
        <v>81</v>
      </c>
      <c r="E199" s="144" t="s">
        <v>72</v>
      </c>
      <c r="F199" s="78">
        <v>0.03</v>
      </c>
    </row>
    <row r="200" spans="2:6" s="42" customFormat="1" ht="13.5" customHeight="1">
      <c r="B200" s="201"/>
      <c r="C200" s="233"/>
      <c r="D200" s="117" t="s">
        <v>241</v>
      </c>
      <c r="E200" s="144" t="s">
        <v>77</v>
      </c>
      <c r="F200" s="78">
        <v>2.8000000000000001E-2</v>
      </c>
    </row>
    <row r="201" spans="2:6" s="42" customFormat="1" ht="13.5" customHeight="1">
      <c r="B201" s="201"/>
      <c r="C201" s="233"/>
      <c r="D201" s="117" t="s">
        <v>113</v>
      </c>
      <c r="E201" s="144" t="s">
        <v>77</v>
      </c>
      <c r="F201" s="78">
        <v>2.5999999999999999E-2</v>
      </c>
    </row>
    <row r="202" spans="2:6" s="42" customFormat="1" ht="13.5" customHeight="1">
      <c r="B202" s="201"/>
      <c r="C202" s="233"/>
      <c r="D202" s="117" t="s">
        <v>76</v>
      </c>
      <c r="E202" s="144" t="s">
        <v>77</v>
      </c>
      <c r="F202" s="78">
        <v>2.3E-2</v>
      </c>
    </row>
    <row r="203" spans="2:6" s="42" customFormat="1" ht="13.5" customHeight="1">
      <c r="B203" s="201"/>
      <c r="C203" s="234"/>
      <c r="D203" s="118" t="s">
        <v>223</v>
      </c>
      <c r="E203" s="145" t="s">
        <v>70</v>
      </c>
      <c r="F203" s="79">
        <v>2.1000000000000001E-2</v>
      </c>
    </row>
    <row r="204" spans="2:6" s="42" customFormat="1" ht="13.5" customHeight="1">
      <c r="B204" s="201">
        <v>21</v>
      </c>
      <c r="C204" s="232" t="s">
        <v>106</v>
      </c>
      <c r="D204" s="142" t="s">
        <v>71</v>
      </c>
      <c r="E204" s="148" t="s">
        <v>72</v>
      </c>
      <c r="F204" s="143">
        <v>0.105</v>
      </c>
    </row>
    <row r="205" spans="2:6" s="42" customFormat="1" ht="13.5" customHeight="1">
      <c r="B205" s="201"/>
      <c r="C205" s="233"/>
      <c r="D205" s="116" t="s">
        <v>67</v>
      </c>
      <c r="E205" s="149" t="s">
        <v>68</v>
      </c>
      <c r="F205" s="78">
        <v>0.09</v>
      </c>
    </row>
    <row r="206" spans="2:6" s="42" customFormat="1" ht="13.5" customHeight="1">
      <c r="B206" s="201"/>
      <c r="C206" s="233"/>
      <c r="D206" s="117" t="s">
        <v>113</v>
      </c>
      <c r="E206" s="144" t="s">
        <v>77</v>
      </c>
      <c r="F206" s="78">
        <v>4.8000000000000001E-2</v>
      </c>
    </row>
    <row r="207" spans="2:6" s="42" customFormat="1" ht="13.5" customHeight="1">
      <c r="B207" s="201"/>
      <c r="C207" s="233"/>
      <c r="D207" s="117" t="s">
        <v>75</v>
      </c>
      <c r="E207" s="144" t="s">
        <v>72</v>
      </c>
      <c r="F207" s="78">
        <v>4.7E-2</v>
      </c>
    </row>
    <row r="208" spans="2:6" s="42" customFormat="1" ht="13.5" customHeight="1">
      <c r="B208" s="201"/>
      <c r="C208" s="233"/>
      <c r="D208" s="117" t="s">
        <v>80</v>
      </c>
      <c r="E208" s="144" t="s">
        <v>72</v>
      </c>
      <c r="F208" s="78">
        <v>3.5000000000000003E-2</v>
      </c>
    </row>
    <row r="209" spans="2:6" s="42" customFormat="1" ht="13.5" customHeight="1">
      <c r="B209" s="201"/>
      <c r="C209" s="233"/>
      <c r="D209" s="117" t="s">
        <v>76</v>
      </c>
      <c r="E209" s="144" t="s">
        <v>77</v>
      </c>
      <c r="F209" s="78">
        <v>3.3000000000000002E-2</v>
      </c>
    </row>
    <row r="210" spans="2:6" s="42" customFormat="1" ht="13.5" customHeight="1">
      <c r="B210" s="201"/>
      <c r="C210" s="233"/>
      <c r="D210" s="117" t="s">
        <v>112</v>
      </c>
      <c r="E210" s="144" t="s">
        <v>74</v>
      </c>
      <c r="F210" s="78">
        <v>2.9000000000000001E-2</v>
      </c>
    </row>
    <row r="211" spans="2:6" s="42" customFormat="1" ht="13.5" customHeight="1">
      <c r="B211" s="201"/>
      <c r="C211" s="233"/>
      <c r="D211" s="117" t="s">
        <v>81</v>
      </c>
      <c r="E211" s="144" t="s">
        <v>72</v>
      </c>
      <c r="F211" s="78">
        <v>2.1999999999999999E-2</v>
      </c>
    </row>
    <row r="212" spans="2:6" s="42" customFormat="1" ht="13.5" customHeight="1">
      <c r="B212" s="201"/>
      <c r="C212" s="233"/>
      <c r="D212" s="117" t="s">
        <v>82</v>
      </c>
      <c r="E212" s="144" t="s">
        <v>72</v>
      </c>
      <c r="F212" s="78">
        <v>0.02</v>
      </c>
    </row>
    <row r="213" spans="2:6" s="42" customFormat="1" ht="13.5" customHeight="1">
      <c r="B213" s="201"/>
      <c r="C213" s="234"/>
      <c r="D213" s="118" t="s">
        <v>216</v>
      </c>
      <c r="E213" s="145" t="s">
        <v>77</v>
      </c>
      <c r="F213" s="79">
        <v>1.7999999999999999E-2</v>
      </c>
    </row>
    <row r="214" spans="2:6" s="42" customFormat="1" ht="13.5" customHeight="1">
      <c r="B214" s="201">
        <v>22</v>
      </c>
      <c r="C214" s="232" t="s">
        <v>56</v>
      </c>
      <c r="D214" s="142" t="s">
        <v>71</v>
      </c>
      <c r="E214" s="148" t="s">
        <v>72</v>
      </c>
      <c r="F214" s="143">
        <v>0.10299999999999999</v>
      </c>
    </row>
    <row r="215" spans="2:6" s="42" customFormat="1" ht="13.5" customHeight="1">
      <c r="B215" s="201"/>
      <c r="C215" s="233"/>
      <c r="D215" s="116" t="s">
        <v>67</v>
      </c>
      <c r="E215" s="149" t="s">
        <v>68</v>
      </c>
      <c r="F215" s="78">
        <v>8.5999999999999993E-2</v>
      </c>
    </row>
    <row r="216" spans="2:6" s="42" customFormat="1" ht="13.5" customHeight="1">
      <c r="B216" s="201"/>
      <c r="C216" s="233"/>
      <c r="D216" s="117" t="s">
        <v>75</v>
      </c>
      <c r="E216" s="144" t="s">
        <v>72</v>
      </c>
      <c r="F216" s="78">
        <v>7.0000000000000007E-2</v>
      </c>
    </row>
    <row r="217" spans="2:6" s="42" customFormat="1" ht="13.5" customHeight="1">
      <c r="B217" s="201"/>
      <c r="C217" s="233"/>
      <c r="D217" s="117" t="s">
        <v>216</v>
      </c>
      <c r="E217" s="144" t="s">
        <v>77</v>
      </c>
      <c r="F217" s="78">
        <v>6.3E-2</v>
      </c>
    </row>
    <row r="218" spans="2:6" s="42" customFormat="1" ht="13.5" customHeight="1">
      <c r="B218" s="201"/>
      <c r="C218" s="233"/>
      <c r="D218" s="117" t="s">
        <v>82</v>
      </c>
      <c r="E218" s="144" t="s">
        <v>72</v>
      </c>
      <c r="F218" s="78">
        <v>4.8000000000000001E-2</v>
      </c>
    </row>
    <row r="219" spans="2:6" s="42" customFormat="1" ht="13.5" customHeight="1">
      <c r="B219" s="201"/>
      <c r="C219" s="233"/>
      <c r="D219" s="117" t="s">
        <v>80</v>
      </c>
      <c r="E219" s="144" t="s">
        <v>72</v>
      </c>
      <c r="F219" s="78">
        <v>4.8000000000000001E-2</v>
      </c>
    </row>
    <row r="220" spans="2:6" s="42" customFormat="1" ht="13.5" customHeight="1">
      <c r="B220" s="201"/>
      <c r="C220" s="233"/>
      <c r="D220" s="117" t="s">
        <v>79</v>
      </c>
      <c r="E220" s="144" t="s">
        <v>72</v>
      </c>
      <c r="F220" s="78">
        <v>4.2000000000000003E-2</v>
      </c>
    </row>
    <row r="221" spans="2:6" s="42" customFormat="1" ht="13.5" customHeight="1">
      <c r="B221" s="201"/>
      <c r="C221" s="233"/>
      <c r="D221" s="117" t="s">
        <v>112</v>
      </c>
      <c r="E221" s="144" t="s">
        <v>74</v>
      </c>
      <c r="F221" s="78">
        <v>4.1000000000000002E-2</v>
      </c>
    </row>
    <row r="222" spans="2:6" s="42" customFormat="1" ht="13.5" customHeight="1">
      <c r="B222" s="201"/>
      <c r="C222" s="233"/>
      <c r="D222" s="117" t="s">
        <v>259</v>
      </c>
      <c r="E222" s="144" t="s">
        <v>72</v>
      </c>
      <c r="F222" s="78">
        <v>2.9000000000000001E-2</v>
      </c>
    </row>
    <row r="223" spans="2:6" s="42" customFormat="1" ht="13.5" customHeight="1">
      <c r="B223" s="201"/>
      <c r="C223" s="234"/>
      <c r="D223" s="118" t="s">
        <v>81</v>
      </c>
      <c r="E223" s="145" t="s">
        <v>72</v>
      </c>
      <c r="F223" s="79">
        <v>2.8000000000000001E-2</v>
      </c>
    </row>
    <row r="224" spans="2:6" s="42" customFormat="1" ht="13.5" customHeight="1">
      <c r="B224" s="201">
        <v>23</v>
      </c>
      <c r="C224" s="232" t="s">
        <v>107</v>
      </c>
      <c r="D224" s="142" t="s">
        <v>67</v>
      </c>
      <c r="E224" s="148" t="s">
        <v>68</v>
      </c>
      <c r="F224" s="143">
        <v>0.13400000000000001</v>
      </c>
    </row>
    <row r="225" spans="2:6" s="42" customFormat="1" ht="13.5" customHeight="1">
      <c r="B225" s="201"/>
      <c r="C225" s="233"/>
      <c r="D225" s="116" t="s">
        <v>71</v>
      </c>
      <c r="E225" s="149" t="s">
        <v>72</v>
      </c>
      <c r="F225" s="78">
        <v>8.4000000000000005E-2</v>
      </c>
    </row>
    <row r="226" spans="2:6" s="42" customFormat="1" ht="13.5" customHeight="1">
      <c r="B226" s="201"/>
      <c r="C226" s="233"/>
      <c r="D226" s="117" t="s">
        <v>75</v>
      </c>
      <c r="E226" s="144" t="s">
        <v>72</v>
      </c>
      <c r="F226" s="78">
        <v>5.0999999999999997E-2</v>
      </c>
    </row>
    <row r="227" spans="2:6" s="42" customFormat="1" ht="13.5" customHeight="1">
      <c r="B227" s="201"/>
      <c r="C227" s="233"/>
      <c r="D227" s="117" t="s">
        <v>80</v>
      </c>
      <c r="E227" s="144" t="s">
        <v>72</v>
      </c>
      <c r="F227" s="78">
        <v>4.3999999999999997E-2</v>
      </c>
    </row>
    <row r="228" spans="2:6" s="42" customFormat="1" ht="13.5" customHeight="1">
      <c r="B228" s="201"/>
      <c r="C228" s="233"/>
      <c r="D228" s="117" t="s">
        <v>113</v>
      </c>
      <c r="E228" s="144" t="s">
        <v>77</v>
      </c>
      <c r="F228" s="78">
        <v>4.2999999999999997E-2</v>
      </c>
    </row>
    <row r="229" spans="2:6" s="42" customFormat="1" ht="13.5" customHeight="1">
      <c r="B229" s="201"/>
      <c r="C229" s="233"/>
      <c r="D229" s="117" t="s">
        <v>112</v>
      </c>
      <c r="E229" s="144" t="s">
        <v>74</v>
      </c>
      <c r="F229" s="78">
        <v>3.3000000000000002E-2</v>
      </c>
    </row>
    <row r="230" spans="2:6" s="42" customFormat="1" ht="13.5" customHeight="1">
      <c r="B230" s="201"/>
      <c r="C230" s="233"/>
      <c r="D230" s="117" t="s">
        <v>81</v>
      </c>
      <c r="E230" s="144" t="s">
        <v>72</v>
      </c>
      <c r="F230" s="78">
        <v>2.8000000000000001E-2</v>
      </c>
    </row>
    <row r="231" spans="2:6" s="42" customFormat="1" ht="13.5" customHeight="1">
      <c r="B231" s="201"/>
      <c r="C231" s="233"/>
      <c r="D231" s="117" t="s">
        <v>242</v>
      </c>
      <c r="E231" s="144" t="s">
        <v>72</v>
      </c>
      <c r="F231" s="78">
        <v>2.5999999999999999E-2</v>
      </c>
    </row>
    <row r="232" spans="2:6" s="42" customFormat="1" ht="13.5" customHeight="1">
      <c r="B232" s="201"/>
      <c r="C232" s="233"/>
      <c r="D232" s="117" t="s">
        <v>241</v>
      </c>
      <c r="E232" s="144" t="s">
        <v>77</v>
      </c>
      <c r="F232" s="78">
        <v>2.3E-2</v>
      </c>
    </row>
    <row r="233" spans="2:6" s="42" customFormat="1" ht="13.5" customHeight="1">
      <c r="B233" s="201"/>
      <c r="C233" s="234"/>
      <c r="D233" s="118" t="s">
        <v>76</v>
      </c>
      <c r="E233" s="145" t="s">
        <v>77</v>
      </c>
      <c r="F233" s="79">
        <v>2.3E-2</v>
      </c>
    </row>
    <row r="234" spans="2:6" s="42" customFormat="1" ht="13.5" customHeight="1">
      <c r="B234" s="201">
        <v>24</v>
      </c>
      <c r="C234" s="232" t="s">
        <v>108</v>
      </c>
      <c r="D234" s="142" t="s">
        <v>67</v>
      </c>
      <c r="E234" s="148" t="s">
        <v>68</v>
      </c>
      <c r="F234" s="143">
        <v>0.08</v>
      </c>
    </row>
    <row r="235" spans="2:6" s="42" customFormat="1" ht="13.5" customHeight="1">
      <c r="B235" s="201"/>
      <c r="C235" s="233"/>
      <c r="D235" s="116" t="s">
        <v>113</v>
      </c>
      <c r="E235" s="149" t="s">
        <v>77</v>
      </c>
      <c r="F235" s="78">
        <v>5.2999999999999999E-2</v>
      </c>
    </row>
    <row r="236" spans="2:6" s="42" customFormat="1" ht="13.5" customHeight="1">
      <c r="B236" s="201"/>
      <c r="C236" s="233"/>
      <c r="D236" s="117" t="s">
        <v>234</v>
      </c>
      <c r="E236" s="144" t="s">
        <v>68</v>
      </c>
      <c r="F236" s="78">
        <v>4.2999999999999997E-2</v>
      </c>
    </row>
    <row r="237" spans="2:6" s="42" customFormat="1" ht="13.5" customHeight="1">
      <c r="B237" s="201"/>
      <c r="C237" s="233"/>
      <c r="D237" s="117" t="s">
        <v>71</v>
      </c>
      <c r="E237" s="144" t="s">
        <v>72</v>
      </c>
      <c r="F237" s="78">
        <v>4.1000000000000002E-2</v>
      </c>
    </row>
    <row r="238" spans="2:6" s="42" customFormat="1" ht="13.5" customHeight="1">
      <c r="B238" s="201"/>
      <c r="C238" s="233"/>
      <c r="D238" s="117" t="s">
        <v>78</v>
      </c>
      <c r="E238" s="144" t="s">
        <v>72</v>
      </c>
      <c r="F238" s="78">
        <v>0.04</v>
      </c>
    </row>
    <row r="239" spans="2:6" s="42" customFormat="1" ht="13.5" customHeight="1">
      <c r="B239" s="201"/>
      <c r="C239" s="233"/>
      <c r="D239" s="117" t="s">
        <v>241</v>
      </c>
      <c r="E239" s="144" t="s">
        <v>77</v>
      </c>
      <c r="F239" s="78">
        <v>3.2000000000000001E-2</v>
      </c>
    </row>
    <row r="240" spans="2:6" s="42" customFormat="1" ht="13.5" customHeight="1">
      <c r="B240" s="201"/>
      <c r="C240" s="233"/>
      <c r="D240" s="117" t="s">
        <v>81</v>
      </c>
      <c r="E240" s="144" t="s">
        <v>72</v>
      </c>
      <c r="F240" s="78">
        <v>2.8000000000000001E-2</v>
      </c>
    </row>
    <row r="241" spans="2:6" s="42" customFormat="1" ht="13.5" customHeight="1">
      <c r="B241" s="201"/>
      <c r="C241" s="233"/>
      <c r="D241" s="117" t="s">
        <v>75</v>
      </c>
      <c r="E241" s="144" t="s">
        <v>72</v>
      </c>
      <c r="F241" s="78">
        <v>2.7E-2</v>
      </c>
    </row>
    <row r="242" spans="2:6" s="42" customFormat="1" ht="13.5" customHeight="1">
      <c r="B242" s="201"/>
      <c r="C242" s="233"/>
      <c r="D242" s="117" t="s">
        <v>112</v>
      </c>
      <c r="E242" s="144" t="s">
        <v>74</v>
      </c>
      <c r="F242" s="78">
        <v>2.5999999999999999E-2</v>
      </c>
    </row>
    <row r="243" spans="2:6" s="42" customFormat="1" ht="13.5" customHeight="1">
      <c r="B243" s="201"/>
      <c r="C243" s="234"/>
      <c r="D243" s="118" t="s">
        <v>256</v>
      </c>
      <c r="E243" s="145" t="s">
        <v>74</v>
      </c>
      <c r="F243" s="79">
        <v>2.5999999999999999E-2</v>
      </c>
    </row>
    <row r="244" spans="2:6" s="42" customFormat="1" ht="13.5" customHeight="1">
      <c r="B244" s="201">
        <v>25</v>
      </c>
      <c r="C244" s="232" t="s">
        <v>109</v>
      </c>
      <c r="D244" s="142" t="s">
        <v>71</v>
      </c>
      <c r="E244" s="148" t="s">
        <v>72</v>
      </c>
      <c r="F244" s="143">
        <v>0.124</v>
      </c>
    </row>
    <row r="245" spans="2:6" s="42" customFormat="1" ht="13.5" customHeight="1">
      <c r="B245" s="201"/>
      <c r="C245" s="233"/>
      <c r="D245" s="116" t="s">
        <v>75</v>
      </c>
      <c r="E245" s="149" t="s">
        <v>72</v>
      </c>
      <c r="F245" s="78">
        <v>0.10100000000000001</v>
      </c>
    </row>
    <row r="246" spans="2:6" s="42" customFormat="1" ht="13.5" customHeight="1">
      <c r="B246" s="201"/>
      <c r="C246" s="233"/>
      <c r="D246" s="117" t="s">
        <v>78</v>
      </c>
      <c r="E246" s="144" t="s">
        <v>72</v>
      </c>
      <c r="F246" s="78">
        <v>9.4E-2</v>
      </c>
    </row>
    <row r="247" spans="2:6" s="42" customFormat="1" ht="13.5" customHeight="1">
      <c r="B247" s="201"/>
      <c r="C247" s="233"/>
      <c r="D247" s="117" t="s">
        <v>67</v>
      </c>
      <c r="E247" s="144" t="s">
        <v>68</v>
      </c>
      <c r="F247" s="78">
        <v>7.3999999999999996E-2</v>
      </c>
    </row>
    <row r="248" spans="2:6" s="42" customFormat="1" ht="13.5" customHeight="1">
      <c r="B248" s="201"/>
      <c r="C248" s="233"/>
      <c r="D248" s="117" t="s">
        <v>242</v>
      </c>
      <c r="E248" s="144" t="s">
        <v>72</v>
      </c>
      <c r="F248" s="78">
        <v>3.6999999999999998E-2</v>
      </c>
    </row>
    <row r="249" spans="2:6" s="42" customFormat="1" ht="13.5" customHeight="1">
      <c r="B249" s="201"/>
      <c r="C249" s="233"/>
      <c r="D249" s="117" t="s">
        <v>80</v>
      </c>
      <c r="E249" s="144" t="s">
        <v>72</v>
      </c>
      <c r="F249" s="78">
        <v>2.8000000000000001E-2</v>
      </c>
    </row>
    <row r="250" spans="2:6" s="42" customFormat="1" ht="13.5" customHeight="1">
      <c r="B250" s="201"/>
      <c r="C250" s="233"/>
      <c r="D250" s="117" t="s">
        <v>113</v>
      </c>
      <c r="E250" s="144" t="s">
        <v>77</v>
      </c>
      <c r="F250" s="78">
        <v>2.5999999999999999E-2</v>
      </c>
    </row>
    <row r="251" spans="2:6" s="42" customFormat="1" ht="13.5" customHeight="1">
      <c r="B251" s="201"/>
      <c r="C251" s="233"/>
      <c r="D251" s="117" t="s">
        <v>255</v>
      </c>
      <c r="E251" s="144" t="s">
        <v>74</v>
      </c>
      <c r="F251" s="78">
        <v>1.9E-2</v>
      </c>
    </row>
    <row r="252" spans="2:6" s="42" customFormat="1" ht="13.5" customHeight="1">
      <c r="B252" s="201"/>
      <c r="C252" s="233"/>
      <c r="D252" s="117" t="s">
        <v>239</v>
      </c>
      <c r="E252" s="144" t="s">
        <v>72</v>
      </c>
      <c r="F252" s="78">
        <v>1.9E-2</v>
      </c>
    </row>
    <row r="253" spans="2:6" s="42" customFormat="1" ht="13.5" customHeight="1">
      <c r="B253" s="201"/>
      <c r="C253" s="234"/>
      <c r="D253" s="118" t="s">
        <v>241</v>
      </c>
      <c r="E253" s="145" t="s">
        <v>77</v>
      </c>
      <c r="F253" s="79">
        <v>1.7999999999999999E-2</v>
      </c>
    </row>
    <row r="254" spans="2:6" s="42" customFormat="1" ht="13.5" customHeight="1">
      <c r="B254" s="201">
        <v>26</v>
      </c>
      <c r="C254" s="232" t="s">
        <v>30</v>
      </c>
      <c r="D254" s="142" t="s">
        <v>67</v>
      </c>
      <c r="E254" s="148" t="s">
        <v>68</v>
      </c>
      <c r="F254" s="143">
        <v>0.13300000000000001</v>
      </c>
    </row>
    <row r="255" spans="2:6" s="42" customFormat="1" ht="13.5" customHeight="1">
      <c r="B255" s="201"/>
      <c r="C255" s="233"/>
      <c r="D255" s="116" t="s">
        <v>71</v>
      </c>
      <c r="E255" s="149" t="s">
        <v>72</v>
      </c>
      <c r="F255" s="78">
        <v>6.9000000000000006E-2</v>
      </c>
    </row>
    <row r="256" spans="2:6" s="42" customFormat="1" ht="13.5" customHeight="1">
      <c r="B256" s="201"/>
      <c r="C256" s="233"/>
      <c r="D256" s="117" t="s">
        <v>80</v>
      </c>
      <c r="E256" s="144" t="s">
        <v>72</v>
      </c>
      <c r="F256" s="78">
        <v>4.7E-2</v>
      </c>
    </row>
    <row r="257" spans="2:6" s="42" customFormat="1" ht="13.5" customHeight="1">
      <c r="B257" s="201"/>
      <c r="C257" s="233"/>
      <c r="D257" s="117" t="s">
        <v>75</v>
      </c>
      <c r="E257" s="144" t="s">
        <v>72</v>
      </c>
      <c r="F257" s="78">
        <v>4.2999999999999997E-2</v>
      </c>
    </row>
    <row r="258" spans="2:6" s="42" customFormat="1" ht="13.5" customHeight="1">
      <c r="B258" s="201"/>
      <c r="C258" s="233"/>
      <c r="D258" s="117" t="s">
        <v>112</v>
      </c>
      <c r="E258" s="144" t="s">
        <v>74</v>
      </c>
      <c r="F258" s="78">
        <v>3.9E-2</v>
      </c>
    </row>
    <row r="259" spans="2:6" s="42" customFormat="1" ht="13.5" customHeight="1">
      <c r="B259" s="201"/>
      <c r="C259" s="233"/>
      <c r="D259" s="117" t="s">
        <v>113</v>
      </c>
      <c r="E259" s="144" t="s">
        <v>77</v>
      </c>
      <c r="F259" s="78">
        <v>3.5999999999999997E-2</v>
      </c>
    </row>
    <row r="260" spans="2:6" s="42" customFormat="1" ht="13.5" customHeight="1">
      <c r="B260" s="201"/>
      <c r="C260" s="233"/>
      <c r="D260" s="117" t="s">
        <v>248</v>
      </c>
      <c r="E260" s="144" t="s">
        <v>74</v>
      </c>
      <c r="F260" s="78">
        <v>3.2000000000000001E-2</v>
      </c>
    </row>
    <row r="261" spans="2:6" s="42" customFormat="1" ht="13.5" customHeight="1">
      <c r="B261" s="201"/>
      <c r="C261" s="233"/>
      <c r="D261" s="117" t="s">
        <v>76</v>
      </c>
      <c r="E261" s="144" t="s">
        <v>77</v>
      </c>
      <c r="F261" s="78">
        <v>2.3E-2</v>
      </c>
    </row>
    <row r="262" spans="2:6" s="42" customFormat="1" ht="13.5" customHeight="1">
      <c r="B262" s="201"/>
      <c r="C262" s="233"/>
      <c r="D262" s="117" t="s">
        <v>78</v>
      </c>
      <c r="E262" s="144" t="s">
        <v>72</v>
      </c>
      <c r="F262" s="78">
        <v>2.3E-2</v>
      </c>
    </row>
    <row r="263" spans="2:6" s="42" customFormat="1" ht="13.5" customHeight="1">
      <c r="B263" s="201"/>
      <c r="C263" s="234"/>
      <c r="D263" s="118" t="s">
        <v>260</v>
      </c>
      <c r="E263" s="145" t="s">
        <v>68</v>
      </c>
      <c r="F263" s="79">
        <v>2.1999999999999999E-2</v>
      </c>
    </row>
    <row r="264" spans="2:6" s="42" customFormat="1" ht="13.5" customHeight="1">
      <c r="B264" s="201">
        <v>27</v>
      </c>
      <c r="C264" s="232" t="s">
        <v>31</v>
      </c>
      <c r="D264" s="142" t="s">
        <v>67</v>
      </c>
      <c r="E264" s="148" t="s">
        <v>68</v>
      </c>
      <c r="F264" s="143">
        <v>0.111</v>
      </c>
    </row>
    <row r="265" spans="2:6" s="42" customFormat="1" ht="13.5" customHeight="1">
      <c r="B265" s="201"/>
      <c r="C265" s="233"/>
      <c r="D265" s="116" t="s">
        <v>71</v>
      </c>
      <c r="E265" s="149" t="s">
        <v>72</v>
      </c>
      <c r="F265" s="78">
        <v>6.6000000000000003E-2</v>
      </c>
    </row>
    <row r="266" spans="2:6" s="42" customFormat="1" ht="13.5" customHeight="1">
      <c r="B266" s="201"/>
      <c r="C266" s="233"/>
      <c r="D266" s="117" t="s">
        <v>75</v>
      </c>
      <c r="E266" s="144" t="s">
        <v>72</v>
      </c>
      <c r="F266" s="78">
        <v>5.7000000000000002E-2</v>
      </c>
    </row>
    <row r="267" spans="2:6" s="42" customFormat="1" ht="13.5" customHeight="1">
      <c r="B267" s="201"/>
      <c r="C267" s="233"/>
      <c r="D267" s="117" t="s">
        <v>80</v>
      </c>
      <c r="E267" s="144" t="s">
        <v>72</v>
      </c>
      <c r="F267" s="78">
        <v>3.7999999999999999E-2</v>
      </c>
    </row>
    <row r="268" spans="2:6" s="42" customFormat="1" ht="13.5" customHeight="1">
      <c r="B268" s="201"/>
      <c r="C268" s="233"/>
      <c r="D268" s="117" t="s">
        <v>248</v>
      </c>
      <c r="E268" s="144" t="s">
        <v>74</v>
      </c>
      <c r="F268" s="78">
        <v>3.5999999999999997E-2</v>
      </c>
    </row>
    <row r="269" spans="2:6" s="42" customFormat="1" ht="13.5" customHeight="1">
      <c r="B269" s="201"/>
      <c r="C269" s="233"/>
      <c r="D269" s="117" t="s">
        <v>113</v>
      </c>
      <c r="E269" s="144" t="s">
        <v>77</v>
      </c>
      <c r="F269" s="78">
        <v>3.1E-2</v>
      </c>
    </row>
    <row r="270" spans="2:6" s="42" customFormat="1" ht="13.5" customHeight="1">
      <c r="B270" s="201"/>
      <c r="C270" s="233"/>
      <c r="D270" s="117" t="s">
        <v>81</v>
      </c>
      <c r="E270" s="144" t="s">
        <v>72</v>
      </c>
      <c r="F270" s="78">
        <v>2.8000000000000001E-2</v>
      </c>
    </row>
    <row r="271" spans="2:6" s="42" customFormat="1" ht="13.5" customHeight="1">
      <c r="B271" s="201"/>
      <c r="C271" s="233"/>
      <c r="D271" s="117" t="s">
        <v>79</v>
      </c>
      <c r="E271" s="144" t="s">
        <v>72</v>
      </c>
      <c r="F271" s="78">
        <v>2.5000000000000001E-2</v>
      </c>
    </row>
    <row r="272" spans="2:6" s="42" customFormat="1" ht="13.5" customHeight="1">
      <c r="B272" s="201"/>
      <c r="C272" s="233"/>
      <c r="D272" s="117" t="s">
        <v>112</v>
      </c>
      <c r="E272" s="144" t="s">
        <v>74</v>
      </c>
      <c r="F272" s="78">
        <v>2.3E-2</v>
      </c>
    </row>
    <row r="273" spans="2:6" s="42" customFormat="1" ht="13.5" customHeight="1">
      <c r="B273" s="201"/>
      <c r="C273" s="234"/>
      <c r="D273" s="118" t="s">
        <v>78</v>
      </c>
      <c r="E273" s="145" t="s">
        <v>72</v>
      </c>
      <c r="F273" s="79">
        <v>2.1999999999999999E-2</v>
      </c>
    </row>
    <row r="274" spans="2:6" s="42" customFormat="1" ht="13.5" customHeight="1">
      <c r="B274" s="201">
        <v>28</v>
      </c>
      <c r="C274" s="232" t="s">
        <v>32</v>
      </c>
      <c r="D274" s="142" t="s">
        <v>67</v>
      </c>
      <c r="E274" s="148" t="s">
        <v>68</v>
      </c>
      <c r="F274" s="143">
        <v>0.10199999999999999</v>
      </c>
    </row>
    <row r="275" spans="2:6" s="42" customFormat="1" ht="13.5" customHeight="1">
      <c r="B275" s="201"/>
      <c r="C275" s="233"/>
      <c r="D275" s="116" t="s">
        <v>80</v>
      </c>
      <c r="E275" s="149" t="s">
        <v>72</v>
      </c>
      <c r="F275" s="78">
        <v>8.7999999999999995E-2</v>
      </c>
    </row>
    <row r="276" spans="2:6" s="42" customFormat="1" ht="13.5" customHeight="1">
      <c r="B276" s="201"/>
      <c r="C276" s="233"/>
      <c r="D276" s="117" t="s">
        <v>113</v>
      </c>
      <c r="E276" s="144" t="s">
        <v>77</v>
      </c>
      <c r="F276" s="78">
        <v>5.8000000000000003E-2</v>
      </c>
    </row>
    <row r="277" spans="2:6" s="42" customFormat="1" ht="13.5" customHeight="1">
      <c r="B277" s="201"/>
      <c r="C277" s="233"/>
      <c r="D277" s="117" t="s">
        <v>241</v>
      </c>
      <c r="E277" s="144" t="s">
        <v>77</v>
      </c>
      <c r="F277" s="78">
        <v>5.5E-2</v>
      </c>
    </row>
    <row r="278" spans="2:6" s="42" customFormat="1" ht="13.5" customHeight="1">
      <c r="B278" s="201"/>
      <c r="C278" s="233"/>
      <c r="D278" s="117" t="s">
        <v>71</v>
      </c>
      <c r="E278" s="144" t="s">
        <v>72</v>
      </c>
      <c r="F278" s="78">
        <v>5.5E-2</v>
      </c>
    </row>
    <row r="279" spans="2:6" s="42" customFormat="1" ht="13.5" customHeight="1">
      <c r="B279" s="201"/>
      <c r="C279" s="233"/>
      <c r="D279" s="117" t="s">
        <v>75</v>
      </c>
      <c r="E279" s="144" t="s">
        <v>72</v>
      </c>
      <c r="F279" s="78">
        <v>4.5999999999999999E-2</v>
      </c>
    </row>
    <row r="280" spans="2:6" s="42" customFormat="1" ht="13.5" customHeight="1">
      <c r="B280" s="201"/>
      <c r="C280" s="233"/>
      <c r="D280" s="117" t="s">
        <v>112</v>
      </c>
      <c r="E280" s="144" t="s">
        <v>74</v>
      </c>
      <c r="F280" s="78">
        <v>0.04</v>
      </c>
    </row>
    <row r="281" spans="2:6" s="42" customFormat="1" ht="13.5" customHeight="1">
      <c r="B281" s="201"/>
      <c r="C281" s="233"/>
      <c r="D281" s="117" t="s">
        <v>260</v>
      </c>
      <c r="E281" s="144" t="s">
        <v>68</v>
      </c>
      <c r="F281" s="78">
        <v>3.6999999999999998E-2</v>
      </c>
    </row>
    <row r="282" spans="2:6" s="42" customFormat="1" ht="13.5" customHeight="1">
      <c r="B282" s="201"/>
      <c r="C282" s="233"/>
      <c r="D282" s="117" t="s">
        <v>248</v>
      </c>
      <c r="E282" s="144" t="s">
        <v>74</v>
      </c>
      <c r="F282" s="78">
        <v>3.3000000000000002E-2</v>
      </c>
    </row>
    <row r="283" spans="2:6" s="42" customFormat="1" ht="13.5" customHeight="1">
      <c r="B283" s="201"/>
      <c r="C283" s="234"/>
      <c r="D283" s="118" t="s">
        <v>78</v>
      </c>
      <c r="E283" s="145" t="s">
        <v>72</v>
      </c>
      <c r="F283" s="79">
        <v>2.7E-2</v>
      </c>
    </row>
    <row r="284" spans="2:6" s="42" customFormat="1" ht="13.5" customHeight="1">
      <c r="B284" s="201">
        <v>29</v>
      </c>
      <c r="C284" s="232" t="s">
        <v>33</v>
      </c>
      <c r="D284" s="142" t="s">
        <v>67</v>
      </c>
      <c r="E284" s="148" t="s">
        <v>68</v>
      </c>
      <c r="F284" s="143">
        <v>0.15</v>
      </c>
    </row>
    <row r="285" spans="2:6" s="42" customFormat="1" ht="13.5" customHeight="1">
      <c r="B285" s="201"/>
      <c r="C285" s="233"/>
      <c r="D285" s="116" t="s">
        <v>112</v>
      </c>
      <c r="E285" s="149" t="s">
        <v>74</v>
      </c>
      <c r="F285" s="78">
        <v>7.5999999999999998E-2</v>
      </c>
    </row>
    <row r="286" spans="2:6" s="42" customFormat="1" ht="13.5" customHeight="1">
      <c r="B286" s="201"/>
      <c r="C286" s="233"/>
      <c r="D286" s="117" t="s">
        <v>71</v>
      </c>
      <c r="E286" s="144" t="s">
        <v>72</v>
      </c>
      <c r="F286" s="78">
        <v>6.7000000000000004E-2</v>
      </c>
    </row>
    <row r="287" spans="2:6" s="42" customFormat="1" ht="13.5" customHeight="1">
      <c r="B287" s="201"/>
      <c r="C287" s="233"/>
      <c r="D287" s="117" t="s">
        <v>79</v>
      </c>
      <c r="E287" s="144" t="s">
        <v>72</v>
      </c>
      <c r="F287" s="78">
        <v>5.1999999999999998E-2</v>
      </c>
    </row>
    <row r="288" spans="2:6" s="42" customFormat="1" ht="13.5" customHeight="1">
      <c r="B288" s="201"/>
      <c r="C288" s="233"/>
      <c r="D288" s="117" t="s">
        <v>80</v>
      </c>
      <c r="E288" s="144" t="s">
        <v>72</v>
      </c>
      <c r="F288" s="78">
        <v>0.04</v>
      </c>
    </row>
    <row r="289" spans="2:6" s="42" customFormat="1" ht="13.5" customHeight="1">
      <c r="B289" s="201"/>
      <c r="C289" s="233"/>
      <c r="D289" s="117" t="s">
        <v>78</v>
      </c>
      <c r="E289" s="144" t="s">
        <v>72</v>
      </c>
      <c r="F289" s="78">
        <v>3.5000000000000003E-2</v>
      </c>
    </row>
    <row r="290" spans="2:6" s="42" customFormat="1" ht="13.5" customHeight="1">
      <c r="B290" s="201"/>
      <c r="C290" s="233"/>
      <c r="D290" s="117" t="s">
        <v>260</v>
      </c>
      <c r="E290" s="144" t="s">
        <v>68</v>
      </c>
      <c r="F290" s="78">
        <v>3.2000000000000001E-2</v>
      </c>
    </row>
    <row r="291" spans="2:6" s="42" customFormat="1" ht="13.5" customHeight="1">
      <c r="B291" s="201"/>
      <c r="C291" s="233"/>
      <c r="D291" s="117" t="s">
        <v>75</v>
      </c>
      <c r="E291" s="144" t="s">
        <v>72</v>
      </c>
      <c r="F291" s="78">
        <v>2.9000000000000001E-2</v>
      </c>
    </row>
    <row r="292" spans="2:6" s="42" customFormat="1" ht="13.5" customHeight="1">
      <c r="B292" s="201"/>
      <c r="C292" s="233"/>
      <c r="D292" s="117" t="s">
        <v>81</v>
      </c>
      <c r="E292" s="144" t="s">
        <v>72</v>
      </c>
      <c r="F292" s="78">
        <v>2.8000000000000001E-2</v>
      </c>
    </row>
    <row r="293" spans="2:6" s="42" customFormat="1" ht="13.5" customHeight="1">
      <c r="B293" s="201"/>
      <c r="C293" s="234"/>
      <c r="D293" s="118" t="s">
        <v>113</v>
      </c>
      <c r="E293" s="145" t="s">
        <v>77</v>
      </c>
      <c r="F293" s="79">
        <v>2.5999999999999999E-2</v>
      </c>
    </row>
    <row r="294" spans="2:6" s="42" customFormat="1" ht="13.5" customHeight="1">
      <c r="B294" s="201">
        <v>30</v>
      </c>
      <c r="C294" s="232" t="s">
        <v>34</v>
      </c>
      <c r="D294" s="142" t="s">
        <v>67</v>
      </c>
      <c r="E294" s="148" t="s">
        <v>68</v>
      </c>
      <c r="F294" s="143">
        <v>0.13100000000000001</v>
      </c>
    </row>
    <row r="295" spans="2:6" s="42" customFormat="1" ht="13.5" customHeight="1">
      <c r="B295" s="201"/>
      <c r="C295" s="233"/>
      <c r="D295" s="116" t="s">
        <v>80</v>
      </c>
      <c r="E295" s="149" t="s">
        <v>72</v>
      </c>
      <c r="F295" s="78">
        <v>6.2E-2</v>
      </c>
    </row>
    <row r="296" spans="2:6" s="42" customFormat="1" ht="13.5" customHeight="1">
      <c r="B296" s="201"/>
      <c r="C296" s="233"/>
      <c r="D296" s="117" t="s">
        <v>112</v>
      </c>
      <c r="E296" s="144" t="s">
        <v>74</v>
      </c>
      <c r="F296" s="78">
        <v>5.6000000000000001E-2</v>
      </c>
    </row>
    <row r="297" spans="2:6" s="42" customFormat="1" ht="13.5" customHeight="1">
      <c r="B297" s="201"/>
      <c r="C297" s="233"/>
      <c r="D297" s="117" t="s">
        <v>113</v>
      </c>
      <c r="E297" s="144" t="s">
        <v>77</v>
      </c>
      <c r="F297" s="78">
        <v>5.3999999999999999E-2</v>
      </c>
    </row>
    <row r="298" spans="2:6" s="42" customFormat="1" ht="13.5" customHeight="1">
      <c r="B298" s="201"/>
      <c r="C298" s="233"/>
      <c r="D298" s="117" t="s">
        <v>261</v>
      </c>
      <c r="E298" s="144" t="s">
        <v>70</v>
      </c>
      <c r="F298" s="78">
        <v>4.4999999999999998E-2</v>
      </c>
    </row>
    <row r="299" spans="2:6" s="42" customFormat="1" ht="13.5" customHeight="1">
      <c r="B299" s="201"/>
      <c r="C299" s="233"/>
      <c r="D299" s="117" t="s">
        <v>75</v>
      </c>
      <c r="E299" s="144" t="s">
        <v>72</v>
      </c>
      <c r="F299" s="78">
        <v>3.7999999999999999E-2</v>
      </c>
    </row>
    <row r="300" spans="2:6" s="42" customFormat="1" ht="13.5" customHeight="1">
      <c r="B300" s="201"/>
      <c r="C300" s="233"/>
      <c r="D300" s="117" t="s">
        <v>234</v>
      </c>
      <c r="E300" s="144" t="s">
        <v>68</v>
      </c>
      <c r="F300" s="78">
        <v>3.5000000000000003E-2</v>
      </c>
    </row>
    <row r="301" spans="2:6" s="42" customFormat="1" ht="13.5" customHeight="1">
      <c r="B301" s="201"/>
      <c r="C301" s="233"/>
      <c r="D301" s="117" t="s">
        <v>248</v>
      </c>
      <c r="E301" s="144" t="s">
        <v>74</v>
      </c>
      <c r="F301" s="78">
        <v>3.5000000000000003E-2</v>
      </c>
    </row>
    <row r="302" spans="2:6" s="42" customFormat="1" ht="13.5" customHeight="1">
      <c r="B302" s="201"/>
      <c r="C302" s="233"/>
      <c r="D302" s="117" t="s">
        <v>71</v>
      </c>
      <c r="E302" s="144" t="s">
        <v>72</v>
      </c>
      <c r="F302" s="78">
        <v>3.3000000000000002E-2</v>
      </c>
    </row>
    <row r="303" spans="2:6" s="42" customFormat="1" ht="13.5" customHeight="1">
      <c r="B303" s="201"/>
      <c r="C303" s="234"/>
      <c r="D303" s="118" t="s">
        <v>76</v>
      </c>
      <c r="E303" s="145" t="s">
        <v>77</v>
      </c>
      <c r="F303" s="79">
        <v>3.2000000000000001E-2</v>
      </c>
    </row>
    <row r="304" spans="2:6" s="42" customFormat="1" ht="13.5" customHeight="1">
      <c r="B304" s="201">
        <v>31</v>
      </c>
      <c r="C304" s="232" t="s">
        <v>35</v>
      </c>
      <c r="D304" s="142" t="s">
        <v>67</v>
      </c>
      <c r="E304" s="148" t="s">
        <v>68</v>
      </c>
      <c r="F304" s="143">
        <v>0.17</v>
      </c>
    </row>
    <row r="305" spans="2:6" s="42" customFormat="1" ht="13.5" customHeight="1">
      <c r="B305" s="201"/>
      <c r="C305" s="233"/>
      <c r="D305" s="116" t="s">
        <v>112</v>
      </c>
      <c r="E305" s="149" t="s">
        <v>74</v>
      </c>
      <c r="F305" s="78">
        <v>0.06</v>
      </c>
    </row>
    <row r="306" spans="2:6" s="42" customFormat="1" ht="13.5" customHeight="1">
      <c r="B306" s="201"/>
      <c r="C306" s="233"/>
      <c r="D306" s="117" t="s">
        <v>71</v>
      </c>
      <c r="E306" s="144" t="s">
        <v>72</v>
      </c>
      <c r="F306" s="78">
        <v>0.04</v>
      </c>
    </row>
    <row r="307" spans="2:6" s="42" customFormat="1" ht="13.5" customHeight="1">
      <c r="B307" s="201"/>
      <c r="C307" s="233"/>
      <c r="D307" s="117" t="s">
        <v>79</v>
      </c>
      <c r="E307" s="144" t="s">
        <v>72</v>
      </c>
      <c r="F307" s="78">
        <v>3.4000000000000002E-2</v>
      </c>
    </row>
    <row r="308" spans="2:6" s="42" customFormat="1" ht="13.5" customHeight="1">
      <c r="B308" s="201"/>
      <c r="C308" s="233"/>
      <c r="D308" s="117" t="s">
        <v>76</v>
      </c>
      <c r="E308" s="144" t="s">
        <v>77</v>
      </c>
      <c r="F308" s="78">
        <v>3.2000000000000001E-2</v>
      </c>
    </row>
    <row r="309" spans="2:6" s="42" customFormat="1" ht="13.5" customHeight="1">
      <c r="B309" s="201"/>
      <c r="C309" s="233"/>
      <c r="D309" s="117" t="s">
        <v>260</v>
      </c>
      <c r="E309" s="144" t="s">
        <v>68</v>
      </c>
      <c r="F309" s="78">
        <v>3.2000000000000001E-2</v>
      </c>
    </row>
    <row r="310" spans="2:6" s="42" customFormat="1" ht="13.5" customHeight="1">
      <c r="B310" s="201"/>
      <c r="C310" s="233"/>
      <c r="D310" s="117" t="s">
        <v>113</v>
      </c>
      <c r="E310" s="144" t="s">
        <v>77</v>
      </c>
      <c r="F310" s="78">
        <v>3.1E-2</v>
      </c>
    </row>
    <row r="311" spans="2:6" s="42" customFormat="1" ht="13.5" customHeight="1">
      <c r="B311" s="201"/>
      <c r="C311" s="233"/>
      <c r="D311" s="117" t="s">
        <v>216</v>
      </c>
      <c r="E311" s="144" t="s">
        <v>77</v>
      </c>
      <c r="F311" s="78">
        <v>3.1E-2</v>
      </c>
    </row>
    <row r="312" spans="2:6" s="42" customFormat="1" ht="13.5" customHeight="1">
      <c r="B312" s="201"/>
      <c r="C312" s="233"/>
      <c r="D312" s="117" t="s">
        <v>75</v>
      </c>
      <c r="E312" s="144" t="s">
        <v>72</v>
      </c>
      <c r="F312" s="78">
        <v>2.9000000000000001E-2</v>
      </c>
    </row>
    <row r="313" spans="2:6" s="42" customFormat="1" ht="13.5" customHeight="1">
      <c r="B313" s="201"/>
      <c r="C313" s="234"/>
      <c r="D313" s="118" t="s">
        <v>261</v>
      </c>
      <c r="E313" s="145" t="s">
        <v>70</v>
      </c>
      <c r="F313" s="79">
        <v>2.4E-2</v>
      </c>
    </row>
    <row r="314" spans="2:6" s="42" customFormat="1" ht="13.5" customHeight="1">
      <c r="B314" s="201">
        <v>32</v>
      </c>
      <c r="C314" s="232" t="s">
        <v>36</v>
      </c>
      <c r="D314" s="142" t="s">
        <v>71</v>
      </c>
      <c r="E314" s="148" t="s">
        <v>72</v>
      </c>
      <c r="F314" s="143">
        <v>0.129</v>
      </c>
    </row>
    <row r="315" spans="2:6" s="42" customFormat="1" ht="13.5" customHeight="1">
      <c r="B315" s="201"/>
      <c r="C315" s="233"/>
      <c r="D315" s="116" t="s">
        <v>67</v>
      </c>
      <c r="E315" s="149" t="s">
        <v>68</v>
      </c>
      <c r="F315" s="78">
        <v>0.122</v>
      </c>
    </row>
    <row r="316" spans="2:6" s="42" customFormat="1" ht="13.5" customHeight="1">
      <c r="B316" s="201"/>
      <c r="C316" s="233"/>
      <c r="D316" s="117" t="s">
        <v>75</v>
      </c>
      <c r="E316" s="144" t="s">
        <v>72</v>
      </c>
      <c r="F316" s="78">
        <v>5.6000000000000001E-2</v>
      </c>
    </row>
    <row r="317" spans="2:6" s="42" customFormat="1" ht="13.5" customHeight="1">
      <c r="B317" s="201"/>
      <c r="C317" s="233"/>
      <c r="D317" s="117" t="s">
        <v>82</v>
      </c>
      <c r="E317" s="144" t="s">
        <v>72</v>
      </c>
      <c r="F317" s="78">
        <v>4.7E-2</v>
      </c>
    </row>
    <row r="318" spans="2:6" s="42" customFormat="1" ht="13.5" customHeight="1">
      <c r="B318" s="201"/>
      <c r="C318" s="233"/>
      <c r="D318" s="117" t="s">
        <v>80</v>
      </c>
      <c r="E318" s="144" t="s">
        <v>72</v>
      </c>
      <c r="F318" s="78">
        <v>4.5999999999999999E-2</v>
      </c>
    </row>
    <row r="319" spans="2:6" s="42" customFormat="1" ht="13.5" customHeight="1">
      <c r="B319" s="201"/>
      <c r="C319" s="233"/>
      <c r="D319" s="117" t="s">
        <v>78</v>
      </c>
      <c r="E319" s="144" t="s">
        <v>72</v>
      </c>
      <c r="F319" s="78">
        <v>4.2000000000000003E-2</v>
      </c>
    </row>
    <row r="320" spans="2:6" s="42" customFormat="1" ht="13.5" customHeight="1">
      <c r="B320" s="201"/>
      <c r="C320" s="233"/>
      <c r="D320" s="117" t="s">
        <v>81</v>
      </c>
      <c r="E320" s="144" t="s">
        <v>72</v>
      </c>
      <c r="F320" s="78">
        <v>3.6999999999999998E-2</v>
      </c>
    </row>
    <row r="321" spans="2:6" s="42" customFormat="1" ht="13.5" customHeight="1">
      <c r="B321" s="201"/>
      <c r="C321" s="233"/>
      <c r="D321" s="117" t="s">
        <v>113</v>
      </c>
      <c r="E321" s="144" t="s">
        <v>77</v>
      </c>
      <c r="F321" s="78">
        <v>2.7E-2</v>
      </c>
    </row>
    <row r="322" spans="2:6" s="42" customFormat="1" ht="13.5" customHeight="1">
      <c r="B322" s="201"/>
      <c r="C322" s="233"/>
      <c r="D322" s="117" t="s">
        <v>262</v>
      </c>
      <c r="E322" s="144" t="s">
        <v>70</v>
      </c>
      <c r="F322" s="78">
        <v>2.5000000000000001E-2</v>
      </c>
    </row>
    <row r="323" spans="2:6" s="42" customFormat="1" ht="13.5" customHeight="1">
      <c r="B323" s="201"/>
      <c r="C323" s="234"/>
      <c r="D323" s="118" t="s">
        <v>248</v>
      </c>
      <c r="E323" s="145" t="s">
        <v>74</v>
      </c>
      <c r="F323" s="79">
        <v>2.1000000000000001E-2</v>
      </c>
    </row>
    <row r="324" spans="2:6" s="42" customFormat="1" ht="13.5" customHeight="1">
      <c r="B324" s="201">
        <v>33</v>
      </c>
      <c r="C324" s="232" t="s">
        <v>37</v>
      </c>
      <c r="D324" s="142" t="s">
        <v>248</v>
      </c>
      <c r="E324" s="148" t="s">
        <v>74</v>
      </c>
      <c r="F324" s="143">
        <v>0.20699999999999999</v>
      </c>
    </row>
    <row r="325" spans="2:6" s="42" customFormat="1" ht="13.5" customHeight="1">
      <c r="B325" s="201"/>
      <c r="C325" s="233"/>
      <c r="D325" s="116" t="s">
        <v>67</v>
      </c>
      <c r="E325" s="149" t="s">
        <v>68</v>
      </c>
      <c r="F325" s="78">
        <v>0.19</v>
      </c>
    </row>
    <row r="326" spans="2:6" s="42" customFormat="1" ht="13.5" customHeight="1">
      <c r="B326" s="201"/>
      <c r="C326" s="233"/>
      <c r="D326" s="117" t="s">
        <v>223</v>
      </c>
      <c r="E326" s="144" t="s">
        <v>70</v>
      </c>
      <c r="F326" s="78">
        <v>4.2999999999999997E-2</v>
      </c>
    </row>
    <row r="327" spans="2:6" s="42" customFormat="1" ht="13.5" customHeight="1">
      <c r="B327" s="201"/>
      <c r="C327" s="233"/>
      <c r="D327" s="117" t="s">
        <v>75</v>
      </c>
      <c r="E327" s="144" t="s">
        <v>72</v>
      </c>
      <c r="F327" s="78">
        <v>2.7E-2</v>
      </c>
    </row>
    <row r="328" spans="2:6" s="42" customFormat="1" ht="13.5" customHeight="1">
      <c r="B328" s="201"/>
      <c r="C328" s="233"/>
      <c r="D328" s="117" t="s">
        <v>71</v>
      </c>
      <c r="E328" s="144" t="s">
        <v>72</v>
      </c>
      <c r="F328" s="78">
        <v>2.5999999999999999E-2</v>
      </c>
    </row>
    <row r="329" spans="2:6" s="42" customFormat="1" ht="13.5" customHeight="1">
      <c r="B329" s="201"/>
      <c r="C329" s="233"/>
      <c r="D329" s="117" t="s">
        <v>263</v>
      </c>
      <c r="E329" s="144" t="s">
        <v>72</v>
      </c>
      <c r="F329" s="78">
        <v>0.02</v>
      </c>
    </row>
    <row r="330" spans="2:6" s="42" customFormat="1" ht="13.5" customHeight="1">
      <c r="B330" s="201"/>
      <c r="C330" s="233"/>
      <c r="D330" s="117" t="s">
        <v>76</v>
      </c>
      <c r="E330" s="144" t="s">
        <v>77</v>
      </c>
      <c r="F330" s="78">
        <v>1.9E-2</v>
      </c>
    </row>
    <row r="331" spans="2:6" s="42" customFormat="1" ht="13.5" customHeight="1">
      <c r="B331" s="201"/>
      <c r="C331" s="233"/>
      <c r="D331" s="117" t="s">
        <v>221</v>
      </c>
      <c r="E331" s="144" t="s">
        <v>77</v>
      </c>
      <c r="F331" s="78">
        <v>1.7000000000000001E-2</v>
      </c>
    </row>
    <row r="332" spans="2:6" s="42" customFormat="1" ht="13.5" customHeight="1">
      <c r="B332" s="201"/>
      <c r="C332" s="233"/>
      <c r="D332" s="117" t="s">
        <v>241</v>
      </c>
      <c r="E332" s="144" t="s">
        <v>77</v>
      </c>
      <c r="F332" s="78">
        <v>1.7000000000000001E-2</v>
      </c>
    </row>
    <row r="333" spans="2:6" s="42" customFormat="1" ht="13.5" customHeight="1">
      <c r="B333" s="201"/>
      <c r="C333" s="234"/>
      <c r="D333" s="118" t="s">
        <v>210</v>
      </c>
      <c r="E333" s="145" t="s">
        <v>205</v>
      </c>
      <c r="F333" s="79">
        <v>1.7000000000000001E-2</v>
      </c>
    </row>
    <row r="334" spans="2:6" s="42" customFormat="1" ht="13.5" customHeight="1">
      <c r="B334" s="201">
        <v>34</v>
      </c>
      <c r="C334" s="232" t="s">
        <v>38</v>
      </c>
      <c r="D334" s="142" t="s">
        <v>67</v>
      </c>
      <c r="E334" s="148" t="s">
        <v>68</v>
      </c>
      <c r="F334" s="143">
        <v>0.19500000000000001</v>
      </c>
    </row>
    <row r="335" spans="2:6" s="42" customFormat="1" ht="13.5" customHeight="1">
      <c r="B335" s="201"/>
      <c r="C335" s="233"/>
      <c r="D335" s="116" t="s">
        <v>223</v>
      </c>
      <c r="E335" s="149" t="s">
        <v>70</v>
      </c>
      <c r="F335" s="78">
        <v>6.9000000000000006E-2</v>
      </c>
    </row>
    <row r="336" spans="2:6" s="42" customFormat="1" ht="13.5" customHeight="1">
      <c r="B336" s="201"/>
      <c r="C336" s="233"/>
      <c r="D336" s="117" t="s">
        <v>71</v>
      </c>
      <c r="E336" s="144" t="s">
        <v>72</v>
      </c>
      <c r="F336" s="78">
        <v>6.8000000000000005E-2</v>
      </c>
    </row>
    <row r="337" spans="2:6" s="42" customFormat="1" ht="13.5" customHeight="1">
      <c r="B337" s="201"/>
      <c r="C337" s="233"/>
      <c r="D337" s="117" t="s">
        <v>80</v>
      </c>
      <c r="E337" s="144" t="s">
        <v>72</v>
      </c>
      <c r="F337" s="78">
        <v>4.4999999999999998E-2</v>
      </c>
    </row>
    <row r="338" spans="2:6" s="42" customFormat="1" ht="13.5" customHeight="1">
      <c r="B338" s="201"/>
      <c r="C338" s="233"/>
      <c r="D338" s="117" t="s">
        <v>112</v>
      </c>
      <c r="E338" s="144" t="s">
        <v>74</v>
      </c>
      <c r="F338" s="78">
        <v>3.1E-2</v>
      </c>
    </row>
    <row r="339" spans="2:6" s="42" customFormat="1" ht="13.5" customHeight="1">
      <c r="B339" s="201"/>
      <c r="C339" s="233"/>
      <c r="D339" s="117" t="s">
        <v>261</v>
      </c>
      <c r="E339" s="144" t="s">
        <v>70</v>
      </c>
      <c r="F339" s="78">
        <v>2.7E-2</v>
      </c>
    </row>
    <row r="340" spans="2:6" s="42" customFormat="1" ht="13.5" customHeight="1">
      <c r="B340" s="201"/>
      <c r="C340" s="233"/>
      <c r="D340" s="117" t="s">
        <v>113</v>
      </c>
      <c r="E340" s="144" t="s">
        <v>77</v>
      </c>
      <c r="F340" s="78">
        <v>2.5999999999999999E-2</v>
      </c>
    </row>
    <row r="341" spans="2:6" s="42" customFormat="1" ht="13.5" customHeight="1">
      <c r="B341" s="201"/>
      <c r="C341" s="233"/>
      <c r="D341" s="117" t="s">
        <v>75</v>
      </c>
      <c r="E341" s="144" t="s">
        <v>72</v>
      </c>
      <c r="F341" s="78">
        <v>2.5999999999999999E-2</v>
      </c>
    </row>
    <row r="342" spans="2:6" s="42" customFormat="1" ht="13.5" customHeight="1">
      <c r="B342" s="201"/>
      <c r="C342" s="233"/>
      <c r="D342" s="117" t="s">
        <v>242</v>
      </c>
      <c r="E342" s="144" t="s">
        <v>72</v>
      </c>
      <c r="F342" s="78">
        <v>1.7999999999999999E-2</v>
      </c>
    </row>
    <row r="343" spans="2:6" s="42" customFormat="1" ht="13.5" customHeight="1">
      <c r="B343" s="201"/>
      <c r="C343" s="234"/>
      <c r="D343" s="118" t="s">
        <v>248</v>
      </c>
      <c r="E343" s="145" t="s">
        <v>74</v>
      </c>
      <c r="F343" s="79">
        <v>1.7999999999999999E-2</v>
      </c>
    </row>
    <row r="344" spans="2:6" s="42" customFormat="1" ht="13.5" customHeight="1">
      <c r="B344" s="201">
        <v>35</v>
      </c>
      <c r="C344" s="232" t="s">
        <v>1</v>
      </c>
      <c r="D344" s="142" t="s">
        <v>71</v>
      </c>
      <c r="E344" s="148" t="s">
        <v>72</v>
      </c>
      <c r="F344" s="143">
        <v>0.11799999999999999</v>
      </c>
    </row>
    <row r="345" spans="2:6" s="42" customFormat="1" ht="13.5" customHeight="1">
      <c r="B345" s="201"/>
      <c r="C345" s="233"/>
      <c r="D345" s="116" t="s">
        <v>80</v>
      </c>
      <c r="E345" s="149" t="s">
        <v>72</v>
      </c>
      <c r="F345" s="78">
        <v>9.6000000000000002E-2</v>
      </c>
    </row>
    <row r="346" spans="2:6" s="42" customFormat="1" ht="13.5" customHeight="1">
      <c r="B346" s="201"/>
      <c r="C346" s="233"/>
      <c r="D346" s="117" t="s">
        <v>67</v>
      </c>
      <c r="E346" s="144" t="s">
        <v>68</v>
      </c>
      <c r="F346" s="78">
        <v>8.2000000000000003E-2</v>
      </c>
    </row>
    <row r="347" spans="2:6" s="42" customFormat="1" ht="13.5" customHeight="1">
      <c r="B347" s="201"/>
      <c r="C347" s="233"/>
      <c r="D347" s="117" t="s">
        <v>75</v>
      </c>
      <c r="E347" s="144" t="s">
        <v>72</v>
      </c>
      <c r="F347" s="78">
        <v>4.7E-2</v>
      </c>
    </row>
    <row r="348" spans="2:6" s="42" customFormat="1" ht="13.5" customHeight="1">
      <c r="B348" s="201"/>
      <c r="C348" s="233"/>
      <c r="D348" s="117" t="s">
        <v>78</v>
      </c>
      <c r="E348" s="144" t="s">
        <v>72</v>
      </c>
      <c r="F348" s="78">
        <v>4.7E-2</v>
      </c>
    </row>
    <row r="349" spans="2:6" s="42" customFormat="1" ht="13.5" customHeight="1">
      <c r="B349" s="201"/>
      <c r="C349" s="233"/>
      <c r="D349" s="117" t="s">
        <v>248</v>
      </c>
      <c r="E349" s="144" t="s">
        <v>74</v>
      </c>
      <c r="F349" s="78">
        <v>0.04</v>
      </c>
    </row>
    <row r="350" spans="2:6" s="42" customFormat="1" ht="13.5" customHeight="1">
      <c r="B350" s="201"/>
      <c r="C350" s="233"/>
      <c r="D350" s="117" t="s">
        <v>113</v>
      </c>
      <c r="E350" s="144" t="s">
        <v>77</v>
      </c>
      <c r="F350" s="78">
        <v>3.5000000000000003E-2</v>
      </c>
    </row>
    <row r="351" spans="2:6" s="42" customFormat="1" ht="13.5" customHeight="1">
      <c r="B351" s="201"/>
      <c r="C351" s="233"/>
      <c r="D351" s="117" t="s">
        <v>82</v>
      </c>
      <c r="E351" s="144" t="s">
        <v>72</v>
      </c>
      <c r="F351" s="78">
        <v>3.3000000000000002E-2</v>
      </c>
    </row>
    <row r="352" spans="2:6" s="42" customFormat="1" ht="13.5" customHeight="1">
      <c r="B352" s="201"/>
      <c r="C352" s="233"/>
      <c r="D352" s="117" t="s">
        <v>112</v>
      </c>
      <c r="E352" s="144" t="s">
        <v>74</v>
      </c>
      <c r="F352" s="78">
        <v>2.8000000000000001E-2</v>
      </c>
    </row>
    <row r="353" spans="2:6" s="42" customFormat="1" ht="13.5" customHeight="1">
      <c r="B353" s="201"/>
      <c r="C353" s="234"/>
      <c r="D353" s="118" t="s">
        <v>240</v>
      </c>
      <c r="E353" s="145" t="s">
        <v>72</v>
      </c>
      <c r="F353" s="79">
        <v>2.1999999999999999E-2</v>
      </c>
    </row>
    <row r="354" spans="2:6" s="42" customFormat="1" ht="13.5" customHeight="1">
      <c r="B354" s="201">
        <v>36</v>
      </c>
      <c r="C354" s="232" t="s">
        <v>2</v>
      </c>
      <c r="D354" s="142" t="s">
        <v>75</v>
      </c>
      <c r="E354" s="148" t="s">
        <v>72</v>
      </c>
      <c r="F354" s="143">
        <v>5.3999999999999999E-2</v>
      </c>
    </row>
    <row r="355" spans="2:6" s="42" customFormat="1" ht="13.5" customHeight="1">
      <c r="B355" s="201"/>
      <c r="C355" s="233"/>
      <c r="D355" s="116" t="s">
        <v>80</v>
      </c>
      <c r="E355" s="149" t="s">
        <v>72</v>
      </c>
      <c r="F355" s="78">
        <v>5.0999999999999997E-2</v>
      </c>
    </row>
    <row r="356" spans="2:6" s="42" customFormat="1" ht="13.5" customHeight="1">
      <c r="B356" s="201"/>
      <c r="C356" s="233"/>
      <c r="D356" s="117" t="s">
        <v>67</v>
      </c>
      <c r="E356" s="144" t="s">
        <v>68</v>
      </c>
      <c r="F356" s="78">
        <v>4.5999999999999999E-2</v>
      </c>
    </row>
    <row r="357" spans="2:6" s="42" customFormat="1" ht="13.5" customHeight="1">
      <c r="B357" s="201"/>
      <c r="C357" s="233"/>
      <c r="D357" s="117" t="s">
        <v>71</v>
      </c>
      <c r="E357" s="144" t="s">
        <v>72</v>
      </c>
      <c r="F357" s="78">
        <v>3.6999999999999998E-2</v>
      </c>
    </row>
    <row r="358" spans="2:6" s="42" customFormat="1" ht="13.5" customHeight="1">
      <c r="B358" s="201"/>
      <c r="C358" s="233"/>
      <c r="D358" s="117" t="s">
        <v>113</v>
      </c>
      <c r="E358" s="144" t="s">
        <v>77</v>
      </c>
      <c r="F358" s="78">
        <v>3.5999999999999997E-2</v>
      </c>
    </row>
    <row r="359" spans="2:6" s="42" customFormat="1" ht="13.5" customHeight="1">
      <c r="B359" s="201"/>
      <c r="C359" s="233"/>
      <c r="D359" s="117" t="s">
        <v>79</v>
      </c>
      <c r="E359" s="144" t="s">
        <v>72</v>
      </c>
      <c r="F359" s="78">
        <v>3.5000000000000003E-2</v>
      </c>
    </row>
    <row r="360" spans="2:6" s="42" customFormat="1" ht="13.5" customHeight="1">
      <c r="B360" s="201"/>
      <c r="C360" s="233"/>
      <c r="D360" s="117" t="s">
        <v>248</v>
      </c>
      <c r="E360" s="144" t="s">
        <v>74</v>
      </c>
      <c r="F360" s="78">
        <v>3.4000000000000002E-2</v>
      </c>
    </row>
    <row r="361" spans="2:6" s="42" customFormat="1" ht="13.5" customHeight="1">
      <c r="B361" s="201"/>
      <c r="C361" s="233"/>
      <c r="D361" s="117" t="s">
        <v>215</v>
      </c>
      <c r="E361" s="144" t="s">
        <v>68</v>
      </c>
      <c r="F361" s="78">
        <v>3.2000000000000001E-2</v>
      </c>
    </row>
    <row r="362" spans="2:6" s="42" customFormat="1" ht="13.5" customHeight="1">
      <c r="B362" s="201"/>
      <c r="C362" s="233"/>
      <c r="D362" s="117" t="s">
        <v>76</v>
      </c>
      <c r="E362" s="144" t="s">
        <v>77</v>
      </c>
      <c r="F362" s="78">
        <v>0.03</v>
      </c>
    </row>
    <row r="363" spans="2:6" s="42" customFormat="1" ht="13.5" customHeight="1">
      <c r="B363" s="201"/>
      <c r="C363" s="234"/>
      <c r="D363" s="118" t="s">
        <v>255</v>
      </c>
      <c r="E363" s="145" t="s">
        <v>74</v>
      </c>
      <c r="F363" s="79">
        <v>0.03</v>
      </c>
    </row>
    <row r="364" spans="2:6" s="42" customFormat="1" ht="13.5" customHeight="1">
      <c r="B364" s="201">
        <v>37</v>
      </c>
      <c r="C364" s="232" t="s">
        <v>3</v>
      </c>
      <c r="D364" s="142" t="s">
        <v>71</v>
      </c>
      <c r="E364" s="148" t="s">
        <v>72</v>
      </c>
      <c r="F364" s="143">
        <v>0.121</v>
      </c>
    </row>
    <row r="365" spans="2:6" s="42" customFormat="1" ht="13.5" customHeight="1">
      <c r="B365" s="201"/>
      <c r="C365" s="233"/>
      <c r="D365" s="116" t="s">
        <v>80</v>
      </c>
      <c r="E365" s="149" t="s">
        <v>72</v>
      </c>
      <c r="F365" s="78">
        <v>8.8999999999999996E-2</v>
      </c>
    </row>
    <row r="366" spans="2:6" s="42" customFormat="1" ht="13.5" customHeight="1">
      <c r="B366" s="201"/>
      <c r="C366" s="233"/>
      <c r="D366" s="117" t="s">
        <v>75</v>
      </c>
      <c r="E366" s="144" t="s">
        <v>72</v>
      </c>
      <c r="F366" s="78">
        <v>6.6000000000000003E-2</v>
      </c>
    </row>
    <row r="367" spans="2:6" s="42" customFormat="1" ht="13.5" customHeight="1">
      <c r="B367" s="201"/>
      <c r="C367" s="233"/>
      <c r="D367" s="117" t="s">
        <v>67</v>
      </c>
      <c r="E367" s="144" t="s">
        <v>68</v>
      </c>
      <c r="F367" s="78">
        <v>6.2E-2</v>
      </c>
    </row>
    <row r="368" spans="2:6" s="42" customFormat="1" ht="13.5" customHeight="1">
      <c r="B368" s="201"/>
      <c r="C368" s="233"/>
      <c r="D368" s="117" t="s">
        <v>113</v>
      </c>
      <c r="E368" s="144" t="s">
        <v>77</v>
      </c>
      <c r="F368" s="78">
        <v>4.5999999999999999E-2</v>
      </c>
    </row>
    <row r="369" spans="2:6" s="42" customFormat="1" ht="13.5" customHeight="1">
      <c r="B369" s="201"/>
      <c r="C369" s="233"/>
      <c r="D369" s="117" t="s">
        <v>81</v>
      </c>
      <c r="E369" s="144" t="s">
        <v>72</v>
      </c>
      <c r="F369" s="78">
        <v>3.7999999999999999E-2</v>
      </c>
    </row>
    <row r="370" spans="2:6" s="42" customFormat="1" ht="13.5" customHeight="1">
      <c r="B370" s="201"/>
      <c r="C370" s="233"/>
      <c r="D370" s="117" t="s">
        <v>82</v>
      </c>
      <c r="E370" s="144" t="s">
        <v>72</v>
      </c>
      <c r="F370" s="78">
        <v>3.5000000000000003E-2</v>
      </c>
    </row>
    <row r="371" spans="2:6" s="42" customFormat="1" ht="13.5" customHeight="1">
      <c r="B371" s="201"/>
      <c r="C371" s="233"/>
      <c r="D371" s="117" t="s">
        <v>112</v>
      </c>
      <c r="E371" s="144" t="s">
        <v>74</v>
      </c>
      <c r="F371" s="78">
        <v>3.1E-2</v>
      </c>
    </row>
    <row r="372" spans="2:6" s="42" customFormat="1" ht="13.5" customHeight="1">
      <c r="B372" s="201"/>
      <c r="C372" s="233"/>
      <c r="D372" s="117" t="s">
        <v>78</v>
      </c>
      <c r="E372" s="144" t="s">
        <v>72</v>
      </c>
      <c r="F372" s="78">
        <v>3.1E-2</v>
      </c>
    </row>
    <row r="373" spans="2:6" s="42" customFormat="1" ht="13.5" customHeight="1">
      <c r="B373" s="201"/>
      <c r="C373" s="234"/>
      <c r="D373" s="118" t="s">
        <v>259</v>
      </c>
      <c r="E373" s="145" t="s">
        <v>72</v>
      </c>
      <c r="F373" s="79">
        <v>2.4E-2</v>
      </c>
    </row>
    <row r="374" spans="2:6" s="42" customFormat="1" ht="13.5" customHeight="1">
      <c r="B374" s="201">
        <v>38</v>
      </c>
      <c r="C374" s="232" t="s">
        <v>39</v>
      </c>
      <c r="D374" s="142" t="s">
        <v>67</v>
      </c>
      <c r="E374" s="148" t="s">
        <v>68</v>
      </c>
      <c r="F374" s="143">
        <v>0.107</v>
      </c>
    </row>
    <row r="375" spans="2:6" s="42" customFormat="1" ht="13.5" customHeight="1">
      <c r="B375" s="201"/>
      <c r="C375" s="233"/>
      <c r="D375" s="116" t="s">
        <v>71</v>
      </c>
      <c r="E375" s="149" t="s">
        <v>72</v>
      </c>
      <c r="F375" s="78">
        <v>9.7000000000000003E-2</v>
      </c>
    </row>
    <row r="376" spans="2:6" s="42" customFormat="1" ht="13.5" customHeight="1">
      <c r="B376" s="201"/>
      <c r="C376" s="233"/>
      <c r="D376" s="117" t="s">
        <v>75</v>
      </c>
      <c r="E376" s="144" t="s">
        <v>72</v>
      </c>
      <c r="F376" s="78">
        <v>6.5000000000000002E-2</v>
      </c>
    </row>
    <row r="377" spans="2:6" s="42" customFormat="1" ht="13.5" customHeight="1">
      <c r="B377" s="201"/>
      <c r="C377" s="233"/>
      <c r="D377" s="117" t="s">
        <v>80</v>
      </c>
      <c r="E377" s="144" t="s">
        <v>72</v>
      </c>
      <c r="F377" s="78">
        <v>5.7000000000000002E-2</v>
      </c>
    </row>
    <row r="378" spans="2:6" s="42" customFormat="1" ht="13.5" customHeight="1">
      <c r="B378" s="201"/>
      <c r="C378" s="233"/>
      <c r="D378" s="117" t="s">
        <v>76</v>
      </c>
      <c r="E378" s="144" t="s">
        <v>77</v>
      </c>
      <c r="F378" s="78">
        <v>4.7E-2</v>
      </c>
    </row>
    <row r="379" spans="2:6" s="42" customFormat="1" ht="13.5" customHeight="1">
      <c r="B379" s="201"/>
      <c r="C379" s="233"/>
      <c r="D379" s="117" t="s">
        <v>78</v>
      </c>
      <c r="E379" s="144" t="s">
        <v>72</v>
      </c>
      <c r="F379" s="78">
        <v>4.5999999999999999E-2</v>
      </c>
    </row>
    <row r="380" spans="2:6" s="42" customFormat="1" ht="13.5" customHeight="1">
      <c r="B380" s="201"/>
      <c r="C380" s="233"/>
      <c r="D380" s="117" t="s">
        <v>113</v>
      </c>
      <c r="E380" s="144" t="s">
        <v>77</v>
      </c>
      <c r="F380" s="78">
        <v>4.1000000000000002E-2</v>
      </c>
    </row>
    <row r="381" spans="2:6" s="42" customFormat="1" ht="13.5" customHeight="1">
      <c r="B381" s="201"/>
      <c r="C381" s="233"/>
      <c r="D381" s="117" t="s">
        <v>259</v>
      </c>
      <c r="E381" s="144" t="s">
        <v>72</v>
      </c>
      <c r="F381" s="78">
        <v>3.4000000000000002E-2</v>
      </c>
    </row>
    <row r="382" spans="2:6" s="42" customFormat="1" ht="13.5" customHeight="1">
      <c r="B382" s="201"/>
      <c r="C382" s="233"/>
      <c r="D382" s="117" t="s">
        <v>112</v>
      </c>
      <c r="E382" s="144" t="s">
        <v>74</v>
      </c>
      <c r="F382" s="78">
        <v>3.2000000000000001E-2</v>
      </c>
    </row>
    <row r="383" spans="2:6" s="42" customFormat="1" ht="13.5" customHeight="1">
      <c r="B383" s="201"/>
      <c r="C383" s="234"/>
      <c r="D383" s="118" t="s">
        <v>241</v>
      </c>
      <c r="E383" s="145" t="s">
        <v>77</v>
      </c>
      <c r="F383" s="79">
        <v>2.3E-2</v>
      </c>
    </row>
    <row r="384" spans="2:6" s="42" customFormat="1" ht="13.5" customHeight="1">
      <c r="B384" s="201">
        <v>39</v>
      </c>
      <c r="C384" s="232" t="s">
        <v>7</v>
      </c>
      <c r="D384" s="142" t="s">
        <v>71</v>
      </c>
      <c r="E384" s="148" t="s">
        <v>72</v>
      </c>
      <c r="F384" s="143">
        <v>0.107</v>
      </c>
    </row>
    <row r="385" spans="2:6" s="42" customFormat="1" ht="13.5" customHeight="1">
      <c r="B385" s="201"/>
      <c r="C385" s="233"/>
      <c r="D385" s="116" t="s">
        <v>80</v>
      </c>
      <c r="E385" s="149" t="s">
        <v>72</v>
      </c>
      <c r="F385" s="78">
        <v>9.1999999999999998E-2</v>
      </c>
    </row>
    <row r="386" spans="2:6" s="42" customFormat="1" ht="13.5" customHeight="1">
      <c r="B386" s="201"/>
      <c r="C386" s="233"/>
      <c r="D386" s="117" t="s">
        <v>67</v>
      </c>
      <c r="E386" s="144" t="s">
        <v>68</v>
      </c>
      <c r="F386" s="78">
        <v>7.1999999999999995E-2</v>
      </c>
    </row>
    <row r="387" spans="2:6" s="42" customFormat="1" ht="13.5" customHeight="1">
      <c r="B387" s="201"/>
      <c r="C387" s="233"/>
      <c r="D387" s="117" t="s">
        <v>75</v>
      </c>
      <c r="E387" s="144" t="s">
        <v>72</v>
      </c>
      <c r="F387" s="78">
        <v>4.5999999999999999E-2</v>
      </c>
    </row>
    <row r="388" spans="2:6" s="42" customFormat="1" ht="13.5" customHeight="1">
      <c r="B388" s="201"/>
      <c r="C388" s="233"/>
      <c r="D388" s="117" t="s">
        <v>81</v>
      </c>
      <c r="E388" s="144" t="s">
        <v>72</v>
      </c>
      <c r="F388" s="78">
        <v>3.9E-2</v>
      </c>
    </row>
    <row r="389" spans="2:6" s="42" customFormat="1" ht="13.5" customHeight="1">
      <c r="B389" s="201"/>
      <c r="C389" s="233"/>
      <c r="D389" s="117" t="s">
        <v>78</v>
      </c>
      <c r="E389" s="144" t="s">
        <v>72</v>
      </c>
      <c r="F389" s="78">
        <v>3.5999999999999997E-2</v>
      </c>
    </row>
    <row r="390" spans="2:6" s="42" customFormat="1" ht="13.5" customHeight="1">
      <c r="B390" s="201"/>
      <c r="C390" s="233"/>
      <c r="D390" s="117" t="s">
        <v>82</v>
      </c>
      <c r="E390" s="144" t="s">
        <v>72</v>
      </c>
      <c r="F390" s="78">
        <v>2.8000000000000001E-2</v>
      </c>
    </row>
    <row r="391" spans="2:6" s="42" customFormat="1" ht="13.5" customHeight="1">
      <c r="B391" s="201"/>
      <c r="C391" s="233"/>
      <c r="D391" s="117" t="s">
        <v>242</v>
      </c>
      <c r="E391" s="144" t="s">
        <v>72</v>
      </c>
      <c r="F391" s="78">
        <v>2.4E-2</v>
      </c>
    </row>
    <row r="392" spans="2:6" s="42" customFormat="1" ht="13.5" customHeight="1">
      <c r="B392" s="201"/>
      <c r="C392" s="233"/>
      <c r="D392" s="117" t="s">
        <v>233</v>
      </c>
      <c r="E392" s="144" t="s">
        <v>72</v>
      </c>
      <c r="F392" s="78">
        <v>2.1999999999999999E-2</v>
      </c>
    </row>
    <row r="393" spans="2:6" s="42" customFormat="1" ht="13.5" customHeight="1">
      <c r="B393" s="201"/>
      <c r="C393" s="234"/>
      <c r="D393" s="118" t="s">
        <v>112</v>
      </c>
      <c r="E393" s="145" t="s">
        <v>74</v>
      </c>
      <c r="F393" s="79">
        <v>1.7999999999999999E-2</v>
      </c>
    </row>
    <row r="394" spans="2:6" s="42" customFormat="1" ht="13.5" customHeight="1">
      <c r="B394" s="201">
        <v>40</v>
      </c>
      <c r="C394" s="232" t="s">
        <v>40</v>
      </c>
      <c r="D394" s="142" t="s">
        <v>71</v>
      </c>
      <c r="E394" s="148" t="s">
        <v>72</v>
      </c>
      <c r="F394" s="143">
        <v>0.13200000000000001</v>
      </c>
    </row>
    <row r="395" spans="2:6" s="42" customFormat="1" ht="13.5" customHeight="1">
      <c r="B395" s="201"/>
      <c r="C395" s="233"/>
      <c r="D395" s="116" t="s">
        <v>67</v>
      </c>
      <c r="E395" s="149" t="s">
        <v>68</v>
      </c>
      <c r="F395" s="78">
        <v>0.107</v>
      </c>
    </row>
    <row r="396" spans="2:6" s="42" customFormat="1" ht="13.5" customHeight="1">
      <c r="B396" s="201"/>
      <c r="C396" s="233"/>
      <c r="D396" s="117" t="s">
        <v>263</v>
      </c>
      <c r="E396" s="144" t="s">
        <v>72</v>
      </c>
      <c r="F396" s="78">
        <v>7.9000000000000001E-2</v>
      </c>
    </row>
    <row r="397" spans="2:6" s="42" customFormat="1" ht="13.5" customHeight="1">
      <c r="B397" s="201"/>
      <c r="C397" s="233"/>
      <c r="D397" s="117" t="s">
        <v>80</v>
      </c>
      <c r="E397" s="144" t="s">
        <v>72</v>
      </c>
      <c r="F397" s="78">
        <v>6.8000000000000005E-2</v>
      </c>
    </row>
    <row r="398" spans="2:6" s="42" customFormat="1" ht="13.5" customHeight="1">
      <c r="B398" s="201"/>
      <c r="C398" s="233"/>
      <c r="D398" s="117" t="s">
        <v>81</v>
      </c>
      <c r="E398" s="144" t="s">
        <v>72</v>
      </c>
      <c r="F398" s="78">
        <v>5.6000000000000001E-2</v>
      </c>
    </row>
    <row r="399" spans="2:6" s="42" customFormat="1" ht="13.5" customHeight="1">
      <c r="B399" s="201"/>
      <c r="C399" s="233"/>
      <c r="D399" s="117" t="s">
        <v>78</v>
      </c>
      <c r="E399" s="144" t="s">
        <v>72</v>
      </c>
      <c r="F399" s="78">
        <v>4.2000000000000003E-2</v>
      </c>
    </row>
    <row r="400" spans="2:6" s="42" customFormat="1" ht="13.5" customHeight="1">
      <c r="B400" s="201"/>
      <c r="C400" s="233"/>
      <c r="D400" s="117" t="s">
        <v>223</v>
      </c>
      <c r="E400" s="144" t="s">
        <v>70</v>
      </c>
      <c r="F400" s="78">
        <v>3.5000000000000003E-2</v>
      </c>
    </row>
    <row r="401" spans="2:6" s="42" customFormat="1" ht="13.5" customHeight="1">
      <c r="B401" s="201"/>
      <c r="C401" s="233"/>
      <c r="D401" s="117" t="s">
        <v>82</v>
      </c>
      <c r="E401" s="144" t="s">
        <v>72</v>
      </c>
      <c r="F401" s="78">
        <v>2.9000000000000001E-2</v>
      </c>
    </row>
    <row r="402" spans="2:6" s="42" customFormat="1" ht="13.5" customHeight="1">
      <c r="B402" s="201"/>
      <c r="C402" s="233"/>
      <c r="D402" s="117" t="s">
        <v>264</v>
      </c>
      <c r="E402" s="144" t="s">
        <v>207</v>
      </c>
      <c r="F402" s="78">
        <v>2.5000000000000001E-2</v>
      </c>
    </row>
    <row r="403" spans="2:6" s="42" customFormat="1" ht="13.5" customHeight="1">
      <c r="B403" s="201"/>
      <c r="C403" s="234"/>
      <c r="D403" s="118" t="s">
        <v>75</v>
      </c>
      <c r="E403" s="145" t="s">
        <v>72</v>
      </c>
      <c r="F403" s="79">
        <v>2.5000000000000001E-2</v>
      </c>
    </row>
    <row r="404" spans="2:6" s="42" customFormat="1" ht="13.5" customHeight="1">
      <c r="B404" s="201">
        <v>41</v>
      </c>
      <c r="C404" s="232" t="s">
        <v>11</v>
      </c>
      <c r="D404" s="142" t="s">
        <v>67</v>
      </c>
      <c r="E404" s="148" t="s">
        <v>68</v>
      </c>
      <c r="F404" s="143">
        <v>0.13</v>
      </c>
    </row>
    <row r="405" spans="2:6" s="42" customFormat="1" ht="13.5" customHeight="1">
      <c r="B405" s="201"/>
      <c r="C405" s="233"/>
      <c r="D405" s="116" t="s">
        <v>75</v>
      </c>
      <c r="E405" s="149" t="s">
        <v>72</v>
      </c>
      <c r="F405" s="78">
        <v>0.127</v>
      </c>
    </row>
    <row r="406" spans="2:6" s="42" customFormat="1" ht="13.5" customHeight="1">
      <c r="B406" s="201"/>
      <c r="C406" s="233"/>
      <c r="D406" s="117" t="s">
        <v>71</v>
      </c>
      <c r="E406" s="144" t="s">
        <v>72</v>
      </c>
      <c r="F406" s="78">
        <v>0.12</v>
      </c>
    </row>
    <row r="407" spans="2:6" s="42" customFormat="1" ht="13.5" customHeight="1">
      <c r="B407" s="201"/>
      <c r="C407" s="233"/>
      <c r="D407" s="117" t="s">
        <v>78</v>
      </c>
      <c r="E407" s="144" t="s">
        <v>72</v>
      </c>
      <c r="F407" s="78">
        <v>3.5000000000000003E-2</v>
      </c>
    </row>
    <row r="408" spans="2:6" s="42" customFormat="1" ht="13.5" customHeight="1">
      <c r="B408" s="201"/>
      <c r="C408" s="233"/>
      <c r="D408" s="117" t="s">
        <v>80</v>
      </c>
      <c r="E408" s="144" t="s">
        <v>72</v>
      </c>
      <c r="F408" s="78">
        <v>3.3000000000000002E-2</v>
      </c>
    </row>
    <row r="409" spans="2:6" s="42" customFormat="1" ht="13.5" customHeight="1">
      <c r="B409" s="201"/>
      <c r="C409" s="233"/>
      <c r="D409" s="117" t="s">
        <v>259</v>
      </c>
      <c r="E409" s="144" t="s">
        <v>72</v>
      </c>
      <c r="F409" s="78">
        <v>3.2000000000000001E-2</v>
      </c>
    </row>
    <row r="410" spans="2:6" s="42" customFormat="1" ht="13.5" customHeight="1">
      <c r="B410" s="201"/>
      <c r="C410" s="233"/>
      <c r="D410" s="117" t="s">
        <v>76</v>
      </c>
      <c r="E410" s="144" t="s">
        <v>77</v>
      </c>
      <c r="F410" s="78">
        <v>2.3E-2</v>
      </c>
    </row>
    <row r="411" spans="2:6" s="42" customFormat="1" ht="13.5" customHeight="1">
      <c r="B411" s="201"/>
      <c r="C411" s="233"/>
      <c r="D411" s="117" t="s">
        <v>81</v>
      </c>
      <c r="E411" s="144" t="s">
        <v>72</v>
      </c>
      <c r="F411" s="78">
        <v>2.1999999999999999E-2</v>
      </c>
    </row>
    <row r="412" spans="2:6" s="42" customFormat="1" ht="13.5" customHeight="1">
      <c r="B412" s="201"/>
      <c r="C412" s="233"/>
      <c r="D412" s="117" t="s">
        <v>112</v>
      </c>
      <c r="E412" s="144" t="s">
        <v>74</v>
      </c>
      <c r="F412" s="78">
        <v>2.1000000000000001E-2</v>
      </c>
    </row>
    <row r="413" spans="2:6" s="42" customFormat="1" ht="13.5" customHeight="1">
      <c r="B413" s="201"/>
      <c r="C413" s="234"/>
      <c r="D413" s="118" t="s">
        <v>255</v>
      </c>
      <c r="E413" s="145" t="s">
        <v>74</v>
      </c>
      <c r="F413" s="79">
        <v>1.4999999999999999E-2</v>
      </c>
    </row>
    <row r="414" spans="2:6" s="42" customFormat="1" ht="13.5" customHeight="1">
      <c r="B414" s="201">
        <v>42</v>
      </c>
      <c r="C414" s="232" t="s">
        <v>12</v>
      </c>
      <c r="D414" s="142" t="s">
        <v>67</v>
      </c>
      <c r="E414" s="148" t="s">
        <v>68</v>
      </c>
      <c r="F414" s="143">
        <v>0.112</v>
      </c>
    </row>
    <row r="415" spans="2:6" s="42" customFormat="1" ht="13.5" customHeight="1">
      <c r="B415" s="201"/>
      <c r="C415" s="233"/>
      <c r="D415" s="116" t="s">
        <v>71</v>
      </c>
      <c r="E415" s="149" t="s">
        <v>72</v>
      </c>
      <c r="F415" s="78">
        <v>9.4E-2</v>
      </c>
    </row>
    <row r="416" spans="2:6" s="42" customFormat="1" ht="13.5" customHeight="1">
      <c r="B416" s="201"/>
      <c r="C416" s="233"/>
      <c r="D416" s="117" t="s">
        <v>80</v>
      </c>
      <c r="E416" s="144" t="s">
        <v>72</v>
      </c>
      <c r="F416" s="78">
        <v>6.9000000000000006E-2</v>
      </c>
    </row>
    <row r="417" spans="2:6" s="42" customFormat="1" ht="13.5" customHeight="1">
      <c r="B417" s="201"/>
      <c r="C417" s="233"/>
      <c r="D417" s="117" t="s">
        <v>75</v>
      </c>
      <c r="E417" s="144" t="s">
        <v>72</v>
      </c>
      <c r="F417" s="78">
        <v>5.1999999999999998E-2</v>
      </c>
    </row>
    <row r="418" spans="2:6" s="42" customFormat="1" ht="13.5" customHeight="1">
      <c r="B418" s="201"/>
      <c r="C418" s="233"/>
      <c r="D418" s="117" t="s">
        <v>79</v>
      </c>
      <c r="E418" s="144" t="s">
        <v>72</v>
      </c>
      <c r="F418" s="78">
        <v>3.5999999999999997E-2</v>
      </c>
    </row>
    <row r="419" spans="2:6" s="42" customFormat="1" ht="13.5" customHeight="1">
      <c r="B419" s="201"/>
      <c r="C419" s="233"/>
      <c r="D419" s="117" t="s">
        <v>81</v>
      </c>
      <c r="E419" s="144" t="s">
        <v>72</v>
      </c>
      <c r="F419" s="78">
        <v>3.4000000000000002E-2</v>
      </c>
    </row>
    <row r="420" spans="2:6" s="42" customFormat="1" ht="13.5" customHeight="1">
      <c r="B420" s="201"/>
      <c r="C420" s="233"/>
      <c r="D420" s="117" t="s">
        <v>82</v>
      </c>
      <c r="E420" s="144" t="s">
        <v>72</v>
      </c>
      <c r="F420" s="78">
        <v>2.8000000000000001E-2</v>
      </c>
    </row>
    <row r="421" spans="2:6" s="42" customFormat="1" ht="13.5" customHeight="1">
      <c r="B421" s="201"/>
      <c r="C421" s="233"/>
      <c r="D421" s="117" t="s">
        <v>265</v>
      </c>
      <c r="E421" s="144" t="s">
        <v>72</v>
      </c>
      <c r="F421" s="78">
        <v>0.02</v>
      </c>
    </row>
    <row r="422" spans="2:6" s="42" customFormat="1" ht="13.5" customHeight="1">
      <c r="B422" s="201"/>
      <c r="C422" s="233"/>
      <c r="D422" s="117" t="s">
        <v>216</v>
      </c>
      <c r="E422" s="144" t="s">
        <v>77</v>
      </c>
      <c r="F422" s="78">
        <v>0.02</v>
      </c>
    </row>
    <row r="423" spans="2:6" s="42" customFormat="1" ht="13.5" customHeight="1">
      <c r="B423" s="201"/>
      <c r="C423" s="234"/>
      <c r="D423" s="118" t="s">
        <v>113</v>
      </c>
      <c r="E423" s="145" t="s">
        <v>77</v>
      </c>
      <c r="F423" s="79">
        <v>1.9E-2</v>
      </c>
    </row>
    <row r="424" spans="2:6" s="42" customFormat="1" ht="13.5" customHeight="1">
      <c r="B424" s="201">
        <v>43</v>
      </c>
      <c r="C424" s="232" t="s">
        <v>8</v>
      </c>
      <c r="D424" s="142" t="s">
        <v>71</v>
      </c>
      <c r="E424" s="148" t="s">
        <v>72</v>
      </c>
      <c r="F424" s="143">
        <v>0.11700000000000001</v>
      </c>
    </row>
    <row r="425" spans="2:6" s="42" customFormat="1" ht="13.5" customHeight="1">
      <c r="B425" s="201"/>
      <c r="C425" s="233"/>
      <c r="D425" s="116" t="s">
        <v>67</v>
      </c>
      <c r="E425" s="149" t="s">
        <v>68</v>
      </c>
      <c r="F425" s="78">
        <v>0.113</v>
      </c>
    </row>
    <row r="426" spans="2:6" s="42" customFormat="1" ht="13.5" customHeight="1">
      <c r="B426" s="201"/>
      <c r="C426" s="233"/>
      <c r="D426" s="117" t="s">
        <v>80</v>
      </c>
      <c r="E426" s="144" t="s">
        <v>72</v>
      </c>
      <c r="F426" s="78">
        <v>7.0999999999999994E-2</v>
      </c>
    </row>
    <row r="427" spans="2:6" s="42" customFormat="1" ht="13.5" customHeight="1">
      <c r="B427" s="201"/>
      <c r="C427" s="233"/>
      <c r="D427" s="117" t="s">
        <v>75</v>
      </c>
      <c r="E427" s="144" t="s">
        <v>72</v>
      </c>
      <c r="F427" s="78">
        <v>5.2999999999999999E-2</v>
      </c>
    </row>
    <row r="428" spans="2:6" s="42" customFormat="1" ht="13.5" customHeight="1">
      <c r="B428" s="201"/>
      <c r="C428" s="233"/>
      <c r="D428" s="117" t="s">
        <v>113</v>
      </c>
      <c r="E428" s="144" t="s">
        <v>77</v>
      </c>
      <c r="F428" s="78">
        <v>4.3999999999999997E-2</v>
      </c>
    </row>
    <row r="429" spans="2:6" s="42" customFormat="1" ht="13.5" customHeight="1">
      <c r="B429" s="201"/>
      <c r="C429" s="233"/>
      <c r="D429" s="117" t="s">
        <v>78</v>
      </c>
      <c r="E429" s="144" t="s">
        <v>72</v>
      </c>
      <c r="F429" s="78">
        <v>4.2999999999999997E-2</v>
      </c>
    </row>
    <row r="430" spans="2:6" s="42" customFormat="1" ht="13.5" customHeight="1">
      <c r="B430" s="201"/>
      <c r="C430" s="233"/>
      <c r="D430" s="117" t="s">
        <v>81</v>
      </c>
      <c r="E430" s="144" t="s">
        <v>72</v>
      </c>
      <c r="F430" s="78">
        <v>2.4E-2</v>
      </c>
    </row>
    <row r="431" spans="2:6" s="42" customFormat="1" ht="13.5" customHeight="1">
      <c r="B431" s="201"/>
      <c r="C431" s="233"/>
      <c r="D431" s="117" t="s">
        <v>248</v>
      </c>
      <c r="E431" s="144" t="s">
        <v>74</v>
      </c>
      <c r="F431" s="78">
        <v>2.1999999999999999E-2</v>
      </c>
    </row>
    <row r="432" spans="2:6" s="42" customFormat="1" ht="13.5" customHeight="1">
      <c r="B432" s="201"/>
      <c r="C432" s="233"/>
      <c r="D432" s="117" t="s">
        <v>76</v>
      </c>
      <c r="E432" s="144" t="s">
        <v>77</v>
      </c>
      <c r="F432" s="78">
        <v>0.02</v>
      </c>
    </row>
    <row r="433" spans="2:6" s="42" customFormat="1" ht="13.5" customHeight="1">
      <c r="B433" s="201"/>
      <c r="C433" s="234"/>
      <c r="D433" s="118" t="s">
        <v>242</v>
      </c>
      <c r="E433" s="145" t="s">
        <v>72</v>
      </c>
      <c r="F433" s="79">
        <v>0.02</v>
      </c>
    </row>
    <row r="434" spans="2:6" s="42" customFormat="1" ht="13.5" customHeight="1">
      <c r="B434" s="201">
        <v>44</v>
      </c>
      <c r="C434" s="232" t="s">
        <v>18</v>
      </c>
      <c r="D434" s="142" t="s">
        <v>71</v>
      </c>
      <c r="E434" s="148" t="s">
        <v>72</v>
      </c>
      <c r="F434" s="143">
        <v>0.13700000000000001</v>
      </c>
    </row>
    <row r="435" spans="2:6" s="42" customFormat="1" ht="13.5" customHeight="1">
      <c r="B435" s="201"/>
      <c r="C435" s="233"/>
      <c r="D435" s="116" t="s">
        <v>67</v>
      </c>
      <c r="E435" s="149" t="s">
        <v>68</v>
      </c>
      <c r="F435" s="78">
        <v>9.9000000000000005E-2</v>
      </c>
    </row>
    <row r="436" spans="2:6" s="42" customFormat="1" ht="13.5" customHeight="1">
      <c r="B436" s="201"/>
      <c r="C436" s="233"/>
      <c r="D436" s="117" t="s">
        <v>75</v>
      </c>
      <c r="E436" s="144" t="s">
        <v>72</v>
      </c>
      <c r="F436" s="78">
        <v>8.1000000000000003E-2</v>
      </c>
    </row>
    <row r="437" spans="2:6" s="42" customFormat="1" ht="13.5" customHeight="1">
      <c r="B437" s="201"/>
      <c r="C437" s="233"/>
      <c r="D437" s="117" t="s">
        <v>80</v>
      </c>
      <c r="E437" s="144" t="s">
        <v>72</v>
      </c>
      <c r="F437" s="78">
        <v>5.0999999999999997E-2</v>
      </c>
    </row>
    <row r="438" spans="2:6" s="42" customFormat="1" ht="13.5" customHeight="1">
      <c r="B438" s="201"/>
      <c r="C438" s="233"/>
      <c r="D438" s="117" t="s">
        <v>240</v>
      </c>
      <c r="E438" s="144" t="s">
        <v>72</v>
      </c>
      <c r="F438" s="78">
        <v>4.8000000000000001E-2</v>
      </c>
    </row>
    <row r="439" spans="2:6" s="42" customFormat="1" ht="13.5" customHeight="1">
      <c r="B439" s="201"/>
      <c r="C439" s="233"/>
      <c r="D439" s="117" t="s">
        <v>82</v>
      </c>
      <c r="E439" s="144" t="s">
        <v>72</v>
      </c>
      <c r="F439" s="78">
        <v>3.9E-2</v>
      </c>
    </row>
    <row r="440" spans="2:6" s="42" customFormat="1" ht="13.5" customHeight="1">
      <c r="B440" s="201"/>
      <c r="C440" s="233"/>
      <c r="D440" s="117" t="s">
        <v>81</v>
      </c>
      <c r="E440" s="144" t="s">
        <v>72</v>
      </c>
      <c r="F440" s="78">
        <v>3.5000000000000003E-2</v>
      </c>
    </row>
    <row r="441" spans="2:6" s="42" customFormat="1" ht="13.5" customHeight="1">
      <c r="B441" s="201"/>
      <c r="C441" s="233"/>
      <c r="D441" s="117" t="s">
        <v>248</v>
      </c>
      <c r="E441" s="144" t="s">
        <v>74</v>
      </c>
      <c r="F441" s="78">
        <v>2.5000000000000001E-2</v>
      </c>
    </row>
    <row r="442" spans="2:6" s="42" customFormat="1" ht="13.5" customHeight="1">
      <c r="B442" s="201"/>
      <c r="C442" s="233"/>
      <c r="D442" s="117" t="s">
        <v>112</v>
      </c>
      <c r="E442" s="144" t="s">
        <v>74</v>
      </c>
      <c r="F442" s="78">
        <v>0.02</v>
      </c>
    </row>
    <row r="443" spans="2:6" s="42" customFormat="1" ht="13.5" customHeight="1">
      <c r="B443" s="201"/>
      <c r="C443" s="234"/>
      <c r="D443" s="118" t="s">
        <v>78</v>
      </c>
      <c r="E443" s="145" t="s">
        <v>72</v>
      </c>
      <c r="F443" s="79">
        <v>1.9E-2</v>
      </c>
    </row>
    <row r="444" spans="2:6" s="42" customFormat="1" ht="13.5" customHeight="1">
      <c r="B444" s="201">
        <v>45</v>
      </c>
      <c r="C444" s="232" t="s">
        <v>41</v>
      </c>
      <c r="D444" s="142" t="s">
        <v>67</v>
      </c>
      <c r="E444" s="148" t="s">
        <v>68</v>
      </c>
      <c r="F444" s="143">
        <v>0.191</v>
      </c>
    </row>
    <row r="445" spans="2:6" s="42" customFormat="1" ht="13.5" customHeight="1">
      <c r="B445" s="201"/>
      <c r="C445" s="233"/>
      <c r="D445" s="116" t="s">
        <v>75</v>
      </c>
      <c r="E445" s="149" t="s">
        <v>72</v>
      </c>
      <c r="F445" s="78">
        <v>4.2999999999999997E-2</v>
      </c>
    </row>
    <row r="446" spans="2:6" s="42" customFormat="1" ht="13.5" customHeight="1">
      <c r="B446" s="201"/>
      <c r="C446" s="233"/>
      <c r="D446" s="117" t="s">
        <v>80</v>
      </c>
      <c r="E446" s="144" t="s">
        <v>72</v>
      </c>
      <c r="F446" s="78">
        <v>4.2000000000000003E-2</v>
      </c>
    </row>
    <row r="447" spans="2:6" s="42" customFormat="1" ht="13.5" customHeight="1">
      <c r="B447" s="201"/>
      <c r="C447" s="233"/>
      <c r="D447" s="117" t="s">
        <v>216</v>
      </c>
      <c r="E447" s="144" t="s">
        <v>77</v>
      </c>
      <c r="F447" s="78">
        <v>4.1000000000000002E-2</v>
      </c>
    </row>
    <row r="448" spans="2:6" s="42" customFormat="1" ht="13.5" customHeight="1">
      <c r="B448" s="201"/>
      <c r="C448" s="233"/>
      <c r="D448" s="117" t="s">
        <v>76</v>
      </c>
      <c r="E448" s="144" t="s">
        <v>77</v>
      </c>
      <c r="F448" s="78">
        <v>3.7999999999999999E-2</v>
      </c>
    </row>
    <row r="449" spans="2:6" s="42" customFormat="1" ht="13.5" customHeight="1">
      <c r="B449" s="201"/>
      <c r="C449" s="233"/>
      <c r="D449" s="117" t="s">
        <v>71</v>
      </c>
      <c r="E449" s="144" t="s">
        <v>72</v>
      </c>
      <c r="F449" s="78">
        <v>3.7999999999999999E-2</v>
      </c>
    </row>
    <row r="450" spans="2:6" s="42" customFormat="1" ht="13.5" customHeight="1">
      <c r="B450" s="201"/>
      <c r="C450" s="233"/>
      <c r="D450" s="117" t="s">
        <v>221</v>
      </c>
      <c r="E450" s="144" t="s">
        <v>77</v>
      </c>
      <c r="F450" s="78">
        <v>3.5999999999999997E-2</v>
      </c>
    </row>
    <row r="451" spans="2:6" s="42" customFormat="1" ht="13.5" customHeight="1">
      <c r="B451" s="201"/>
      <c r="C451" s="233"/>
      <c r="D451" s="117" t="s">
        <v>242</v>
      </c>
      <c r="E451" s="144" t="s">
        <v>72</v>
      </c>
      <c r="F451" s="78">
        <v>0.03</v>
      </c>
    </row>
    <row r="452" spans="2:6" s="42" customFormat="1" ht="13.5" customHeight="1">
      <c r="B452" s="201"/>
      <c r="C452" s="233"/>
      <c r="D452" s="117" t="s">
        <v>78</v>
      </c>
      <c r="E452" s="144" t="s">
        <v>72</v>
      </c>
      <c r="F452" s="78">
        <v>2.9000000000000001E-2</v>
      </c>
    </row>
    <row r="453" spans="2:6" s="42" customFormat="1" ht="13.5" customHeight="1">
      <c r="B453" s="201"/>
      <c r="C453" s="234"/>
      <c r="D453" s="118" t="s">
        <v>113</v>
      </c>
      <c r="E453" s="145" t="s">
        <v>77</v>
      </c>
      <c r="F453" s="79">
        <v>2.5000000000000001E-2</v>
      </c>
    </row>
    <row r="454" spans="2:6" s="42" customFormat="1" ht="13.5" customHeight="1">
      <c r="B454" s="201">
        <v>46</v>
      </c>
      <c r="C454" s="232" t="s">
        <v>21</v>
      </c>
      <c r="D454" s="142" t="s">
        <v>71</v>
      </c>
      <c r="E454" s="148" t="s">
        <v>72</v>
      </c>
      <c r="F454" s="143">
        <v>0.104</v>
      </c>
    </row>
    <row r="455" spans="2:6" s="42" customFormat="1" ht="13.5" customHeight="1">
      <c r="B455" s="201"/>
      <c r="C455" s="233"/>
      <c r="D455" s="116" t="s">
        <v>80</v>
      </c>
      <c r="E455" s="149" t="s">
        <v>72</v>
      </c>
      <c r="F455" s="78">
        <v>9.5000000000000001E-2</v>
      </c>
    </row>
    <row r="456" spans="2:6" s="42" customFormat="1" ht="13.5" customHeight="1">
      <c r="B456" s="201"/>
      <c r="C456" s="233"/>
      <c r="D456" s="117" t="s">
        <v>67</v>
      </c>
      <c r="E456" s="144" t="s">
        <v>68</v>
      </c>
      <c r="F456" s="78">
        <v>9.4E-2</v>
      </c>
    </row>
    <row r="457" spans="2:6" s="42" customFormat="1" ht="13.5" customHeight="1">
      <c r="B457" s="201"/>
      <c r="C457" s="233"/>
      <c r="D457" s="117" t="s">
        <v>75</v>
      </c>
      <c r="E457" s="144" t="s">
        <v>72</v>
      </c>
      <c r="F457" s="78">
        <v>5.7000000000000002E-2</v>
      </c>
    </row>
    <row r="458" spans="2:6" s="42" customFormat="1" ht="13.5" customHeight="1">
      <c r="B458" s="201"/>
      <c r="C458" s="233"/>
      <c r="D458" s="117" t="s">
        <v>81</v>
      </c>
      <c r="E458" s="144" t="s">
        <v>72</v>
      </c>
      <c r="F458" s="78">
        <v>4.9000000000000002E-2</v>
      </c>
    </row>
    <row r="459" spans="2:6" s="42" customFormat="1" ht="13.5" customHeight="1">
      <c r="B459" s="201"/>
      <c r="C459" s="233"/>
      <c r="D459" s="117" t="s">
        <v>76</v>
      </c>
      <c r="E459" s="144" t="s">
        <v>77</v>
      </c>
      <c r="F459" s="78">
        <v>3.5000000000000003E-2</v>
      </c>
    </row>
    <row r="460" spans="2:6" s="42" customFormat="1" ht="13.5" customHeight="1">
      <c r="B460" s="201"/>
      <c r="C460" s="233"/>
      <c r="D460" s="117" t="s">
        <v>240</v>
      </c>
      <c r="E460" s="144" t="s">
        <v>72</v>
      </c>
      <c r="F460" s="78">
        <v>3.2000000000000001E-2</v>
      </c>
    </row>
    <row r="461" spans="2:6" s="42" customFormat="1" ht="13.5" customHeight="1">
      <c r="B461" s="201"/>
      <c r="C461" s="233"/>
      <c r="D461" s="117" t="s">
        <v>78</v>
      </c>
      <c r="E461" s="144" t="s">
        <v>72</v>
      </c>
      <c r="F461" s="78">
        <v>3.2000000000000001E-2</v>
      </c>
    </row>
    <row r="462" spans="2:6" s="42" customFormat="1" ht="13.5" customHeight="1">
      <c r="B462" s="201"/>
      <c r="C462" s="233"/>
      <c r="D462" s="117" t="s">
        <v>248</v>
      </c>
      <c r="E462" s="144" t="s">
        <v>74</v>
      </c>
      <c r="F462" s="78">
        <v>2.8000000000000001E-2</v>
      </c>
    </row>
    <row r="463" spans="2:6" s="42" customFormat="1" ht="13.5" customHeight="1">
      <c r="B463" s="201"/>
      <c r="C463" s="234"/>
      <c r="D463" s="118" t="s">
        <v>223</v>
      </c>
      <c r="E463" s="145" t="s">
        <v>70</v>
      </c>
      <c r="F463" s="79">
        <v>2.8000000000000001E-2</v>
      </c>
    </row>
    <row r="464" spans="2:6" s="42" customFormat="1" ht="13.5" customHeight="1">
      <c r="B464" s="201">
        <v>47</v>
      </c>
      <c r="C464" s="232" t="s">
        <v>13</v>
      </c>
      <c r="D464" s="142" t="s">
        <v>67</v>
      </c>
      <c r="E464" s="148" t="s">
        <v>68</v>
      </c>
      <c r="F464" s="143">
        <v>0.13200000000000001</v>
      </c>
    </row>
    <row r="465" spans="2:6" s="42" customFormat="1" ht="13.5" customHeight="1">
      <c r="B465" s="201"/>
      <c r="C465" s="233"/>
      <c r="D465" s="116" t="s">
        <v>71</v>
      </c>
      <c r="E465" s="149" t="s">
        <v>72</v>
      </c>
      <c r="F465" s="78">
        <v>9.5000000000000001E-2</v>
      </c>
    </row>
    <row r="466" spans="2:6" s="42" customFormat="1" ht="13.5" customHeight="1">
      <c r="B466" s="201"/>
      <c r="C466" s="233"/>
      <c r="D466" s="117" t="s">
        <v>75</v>
      </c>
      <c r="E466" s="144" t="s">
        <v>72</v>
      </c>
      <c r="F466" s="78">
        <v>5.7000000000000002E-2</v>
      </c>
    </row>
    <row r="467" spans="2:6" s="42" customFormat="1" ht="13.5" customHeight="1">
      <c r="B467" s="201"/>
      <c r="C467" s="233"/>
      <c r="D467" s="117" t="s">
        <v>80</v>
      </c>
      <c r="E467" s="144" t="s">
        <v>72</v>
      </c>
      <c r="F467" s="78">
        <v>5.0999999999999997E-2</v>
      </c>
    </row>
    <row r="468" spans="2:6" s="42" customFormat="1" ht="13.5" customHeight="1">
      <c r="B468" s="201"/>
      <c r="C468" s="233"/>
      <c r="D468" s="117" t="s">
        <v>76</v>
      </c>
      <c r="E468" s="144" t="s">
        <v>77</v>
      </c>
      <c r="F468" s="78">
        <v>3.5000000000000003E-2</v>
      </c>
    </row>
    <row r="469" spans="2:6" s="42" customFormat="1" ht="13.5" customHeight="1">
      <c r="B469" s="201"/>
      <c r="C469" s="233"/>
      <c r="D469" s="117" t="s">
        <v>240</v>
      </c>
      <c r="E469" s="144" t="s">
        <v>72</v>
      </c>
      <c r="F469" s="78">
        <v>2.9000000000000001E-2</v>
      </c>
    </row>
    <row r="470" spans="2:6" s="42" customFormat="1" ht="13.5" customHeight="1">
      <c r="B470" s="201"/>
      <c r="C470" s="233"/>
      <c r="D470" s="117" t="s">
        <v>113</v>
      </c>
      <c r="E470" s="144" t="s">
        <v>77</v>
      </c>
      <c r="F470" s="78">
        <v>2.8000000000000001E-2</v>
      </c>
    </row>
    <row r="471" spans="2:6" s="42" customFormat="1" ht="13.5" customHeight="1">
      <c r="B471" s="201"/>
      <c r="C471" s="233"/>
      <c r="D471" s="117" t="s">
        <v>241</v>
      </c>
      <c r="E471" s="144" t="s">
        <v>77</v>
      </c>
      <c r="F471" s="78">
        <v>2.1000000000000001E-2</v>
      </c>
    </row>
    <row r="472" spans="2:6" s="42" customFormat="1" ht="13.5" customHeight="1">
      <c r="B472" s="201"/>
      <c r="C472" s="233"/>
      <c r="D472" s="117" t="s">
        <v>81</v>
      </c>
      <c r="E472" s="144" t="s">
        <v>72</v>
      </c>
      <c r="F472" s="78">
        <v>2.1000000000000001E-2</v>
      </c>
    </row>
    <row r="473" spans="2:6" s="42" customFormat="1" ht="13.5" customHeight="1">
      <c r="B473" s="201"/>
      <c r="C473" s="234"/>
      <c r="D473" s="118" t="s">
        <v>78</v>
      </c>
      <c r="E473" s="145" t="s">
        <v>72</v>
      </c>
      <c r="F473" s="79">
        <v>1.7999999999999999E-2</v>
      </c>
    </row>
    <row r="474" spans="2:6" s="42" customFormat="1" ht="13.5" customHeight="1">
      <c r="B474" s="201">
        <v>48</v>
      </c>
      <c r="C474" s="232" t="s">
        <v>22</v>
      </c>
      <c r="D474" s="142" t="s">
        <v>67</v>
      </c>
      <c r="E474" s="148" t="s">
        <v>68</v>
      </c>
      <c r="F474" s="143">
        <v>0.16900000000000001</v>
      </c>
    </row>
    <row r="475" spans="2:6" s="42" customFormat="1" ht="13.5" customHeight="1">
      <c r="B475" s="201"/>
      <c r="C475" s="233"/>
      <c r="D475" s="116" t="s">
        <v>113</v>
      </c>
      <c r="E475" s="149" t="s">
        <v>77</v>
      </c>
      <c r="F475" s="78">
        <v>7.2999999999999995E-2</v>
      </c>
    </row>
    <row r="476" spans="2:6" s="42" customFormat="1" ht="13.5" customHeight="1">
      <c r="B476" s="201"/>
      <c r="C476" s="233"/>
      <c r="D476" s="117" t="s">
        <v>217</v>
      </c>
      <c r="E476" s="144" t="s">
        <v>68</v>
      </c>
      <c r="F476" s="78">
        <v>5.0999999999999997E-2</v>
      </c>
    </row>
    <row r="477" spans="2:6" s="42" customFormat="1" ht="13.5" customHeight="1">
      <c r="B477" s="201"/>
      <c r="C477" s="233"/>
      <c r="D477" s="117" t="s">
        <v>80</v>
      </c>
      <c r="E477" s="144" t="s">
        <v>72</v>
      </c>
      <c r="F477" s="78">
        <v>4.8000000000000001E-2</v>
      </c>
    </row>
    <row r="478" spans="2:6" s="42" customFormat="1" ht="13.5" customHeight="1">
      <c r="B478" s="201"/>
      <c r="C478" s="233"/>
      <c r="D478" s="117" t="s">
        <v>76</v>
      </c>
      <c r="E478" s="144" t="s">
        <v>77</v>
      </c>
      <c r="F478" s="78">
        <v>4.5999999999999999E-2</v>
      </c>
    </row>
    <row r="479" spans="2:6" s="42" customFormat="1" ht="13.5" customHeight="1">
      <c r="B479" s="201"/>
      <c r="C479" s="233"/>
      <c r="D479" s="117" t="s">
        <v>71</v>
      </c>
      <c r="E479" s="144" t="s">
        <v>72</v>
      </c>
      <c r="F479" s="78">
        <v>3.7999999999999999E-2</v>
      </c>
    </row>
    <row r="480" spans="2:6" s="42" customFormat="1" ht="13.5" customHeight="1">
      <c r="B480" s="201"/>
      <c r="C480" s="233"/>
      <c r="D480" s="117" t="s">
        <v>266</v>
      </c>
      <c r="E480" s="144" t="s">
        <v>68</v>
      </c>
      <c r="F480" s="78">
        <v>3.4000000000000002E-2</v>
      </c>
    </row>
    <row r="481" spans="2:6" s="42" customFormat="1" ht="13.5" customHeight="1">
      <c r="B481" s="201"/>
      <c r="C481" s="233"/>
      <c r="D481" s="117" t="s">
        <v>216</v>
      </c>
      <c r="E481" s="144" t="s">
        <v>77</v>
      </c>
      <c r="F481" s="78">
        <v>2.9000000000000001E-2</v>
      </c>
    </row>
    <row r="482" spans="2:6" s="42" customFormat="1" ht="13.5" customHeight="1">
      <c r="B482" s="201"/>
      <c r="C482" s="233"/>
      <c r="D482" s="117" t="s">
        <v>267</v>
      </c>
      <c r="E482" s="144" t="s">
        <v>252</v>
      </c>
      <c r="F482" s="78">
        <v>0.02</v>
      </c>
    </row>
    <row r="483" spans="2:6" s="42" customFormat="1" ht="13.5" customHeight="1">
      <c r="B483" s="201"/>
      <c r="C483" s="234"/>
      <c r="D483" s="118" t="s">
        <v>75</v>
      </c>
      <c r="E483" s="145" t="s">
        <v>72</v>
      </c>
      <c r="F483" s="79">
        <v>1.7999999999999999E-2</v>
      </c>
    </row>
    <row r="484" spans="2:6" s="42" customFormat="1" ht="13.5" customHeight="1">
      <c r="B484" s="201">
        <v>49</v>
      </c>
      <c r="C484" s="232" t="s">
        <v>23</v>
      </c>
      <c r="D484" s="142" t="s">
        <v>67</v>
      </c>
      <c r="E484" s="148" t="s">
        <v>68</v>
      </c>
      <c r="F484" s="143">
        <v>0.187</v>
      </c>
    </row>
    <row r="485" spans="2:6" s="42" customFormat="1" ht="13.5" customHeight="1">
      <c r="B485" s="201"/>
      <c r="C485" s="233"/>
      <c r="D485" s="116" t="s">
        <v>71</v>
      </c>
      <c r="E485" s="149" t="s">
        <v>72</v>
      </c>
      <c r="F485" s="78">
        <v>6.8000000000000005E-2</v>
      </c>
    </row>
    <row r="486" spans="2:6" s="42" customFormat="1" ht="13.5" customHeight="1">
      <c r="B486" s="201"/>
      <c r="C486" s="233"/>
      <c r="D486" s="117" t="s">
        <v>80</v>
      </c>
      <c r="E486" s="144" t="s">
        <v>72</v>
      </c>
      <c r="F486" s="78">
        <v>5.5E-2</v>
      </c>
    </row>
    <row r="487" spans="2:6" s="42" customFormat="1" ht="13.5" customHeight="1">
      <c r="B487" s="201"/>
      <c r="C487" s="233"/>
      <c r="D487" s="117" t="s">
        <v>112</v>
      </c>
      <c r="E487" s="144" t="s">
        <v>74</v>
      </c>
      <c r="F487" s="78">
        <v>4.8000000000000001E-2</v>
      </c>
    </row>
    <row r="488" spans="2:6" s="42" customFormat="1" ht="13.5" customHeight="1">
      <c r="B488" s="201"/>
      <c r="C488" s="233"/>
      <c r="D488" s="117" t="s">
        <v>248</v>
      </c>
      <c r="E488" s="144" t="s">
        <v>74</v>
      </c>
      <c r="F488" s="78">
        <v>3.7999999999999999E-2</v>
      </c>
    </row>
    <row r="489" spans="2:6" s="42" customFormat="1" ht="13.5" customHeight="1">
      <c r="B489" s="201"/>
      <c r="C489" s="233"/>
      <c r="D489" s="117" t="s">
        <v>113</v>
      </c>
      <c r="E489" s="144" t="s">
        <v>77</v>
      </c>
      <c r="F489" s="78">
        <v>3.4000000000000002E-2</v>
      </c>
    </row>
    <row r="490" spans="2:6" s="42" customFormat="1" ht="13.5" customHeight="1">
      <c r="B490" s="201"/>
      <c r="C490" s="233"/>
      <c r="D490" s="117" t="s">
        <v>76</v>
      </c>
      <c r="E490" s="144" t="s">
        <v>77</v>
      </c>
      <c r="F490" s="78">
        <v>0.03</v>
      </c>
    </row>
    <row r="491" spans="2:6" s="42" customFormat="1" ht="13.5" customHeight="1">
      <c r="B491" s="201"/>
      <c r="C491" s="233"/>
      <c r="D491" s="117" t="s">
        <v>78</v>
      </c>
      <c r="E491" s="144" t="s">
        <v>72</v>
      </c>
      <c r="F491" s="78">
        <v>2.8000000000000001E-2</v>
      </c>
    </row>
    <row r="492" spans="2:6" s="42" customFormat="1" ht="13.5" customHeight="1">
      <c r="B492" s="201"/>
      <c r="C492" s="233"/>
      <c r="D492" s="117" t="s">
        <v>216</v>
      </c>
      <c r="E492" s="144" t="s">
        <v>77</v>
      </c>
      <c r="F492" s="78">
        <v>2.5000000000000001E-2</v>
      </c>
    </row>
    <row r="493" spans="2:6" s="42" customFormat="1" ht="13.5" customHeight="1">
      <c r="B493" s="201"/>
      <c r="C493" s="234"/>
      <c r="D493" s="118" t="s">
        <v>75</v>
      </c>
      <c r="E493" s="145" t="s">
        <v>72</v>
      </c>
      <c r="F493" s="79">
        <v>2.1000000000000001E-2</v>
      </c>
    </row>
    <row r="494" spans="2:6" s="42" customFormat="1" ht="13.5" customHeight="1">
      <c r="B494" s="201">
        <v>50</v>
      </c>
      <c r="C494" s="232" t="s">
        <v>14</v>
      </c>
      <c r="D494" s="142" t="s">
        <v>67</v>
      </c>
      <c r="E494" s="148" t="s">
        <v>68</v>
      </c>
      <c r="F494" s="143">
        <v>0.152</v>
      </c>
    </row>
    <row r="495" spans="2:6" s="42" customFormat="1" ht="13.5" customHeight="1">
      <c r="B495" s="201"/>
      <c r="C495" s="233"/>
      <c r="D495" s="116" t="s">
        <v>71</v>
      </c>
      <c r="E495" s="149" t="s">
        <v>72</v>
      </c>
      <c r="F495" s="78">
        <v>0.106</v>
      </c>
    </row>
    <row r="496" spans="2:6" s="42" customFormat="1" ht="13.5" customHeight="1">
      <c r="B496" s="201"/>
      <c r="C496" s="233"/>
      <c r="D496" s="117" t="s">
        <v>113</v>
      </c>
      <c r="E496" s="144" t="s">
        <v>77</v>
      </c>
      <c r="F496" s="78">
        <v>4.2999999999999997E-2</v>
      </c>
    </row>
    <row r="497" spans="2:6" s="42" customFormat="1" ht="13.5" customHeight="1">
      <c r="B497" s="201"/>
      <c r="C497" s="233"/>
      <c r="D497" s="117" t="s">
        <v>112</v>
      </c>
      <c r="E497" s="144" t="s">
        <v>74</v>
      </c>
      <c r="F497" s="78">
        <v>4.2000000000000003E-2</v>
      </c>
    </row>
    <row r="498" spans="2:6" s="42" customFormat="1" ht="13.5" customHeight="1">
      <c r="B498" s="201"/>
      <c r="C498" s="233"/>
      <c r="D498" s="117" t="s">
        <v>80</v>
      </c>
      <c r="E498" s="144" t="s">
        <v>72</v>
      </c>
      <c r="F498" s="78">
        <v>3.6999999999999998E-2</v>
      </c>
    </row>
    <row r="499" spans="2:6" s="42" customFormat="1" ht="13.5" customHeight="1">
      <c r="B499" s="201"/>
      <c r="C499" s="233"/>
      <c r="D499" s="117" t="s">
        <v>81</v>
      </c>
      <c r="E499" s="144" t="s">
        <v>72</v>
      </c>
      <c r="F499" s="78">
        <v>3.5000000000000003E-2</v>
      </c>
    </row>
    <row r="500" spans="2:6" s="42" customFormat="1" ht="13.5" customHeight="1">
      <c r="B500" s="201"/>
      <c r="C500" s="233"/>
      <c r="D500" s="117" t="s">
        <v>76</v>
      </c>
      <c r="E500" s="144" t="s">
        <v>77</v>
      </c>
      <c r="F500" s="78">
        <v>3.3000000000000002E-2</v>
      </c>
    </row>
    <row r="501" spans="2:6" s="42" customFormat="1" ht="13.5" customHeight="1">
      <c r="B501" s="201"/>
      <c r="C501" s="233"/>
      <c r="D501" s="117" t="s">
        <v>260</v>
      </c>
      <c r="E501" s="144" t="s">
        <v>68</v>
      </c>
      <c r="F501" s="78">
        <v>3.2000000000000001E-2</v>
      </c>
    </row>
    <row r="502" spans="2:6" s="42" customFormat="1" ht="13.5" customHeight="1">
      <c r="B502" s="201"/>
      <c r="C502" s="233"/>
      <c r="D502" s="117" t="s">
        <v>75</v>
      </c>
      <c r="E502" s="144" t="s">
        <v>72</v>
      </c>
      <c r="F502" s="78">
        <v>0.03</v>
      </c>
    </row>
    <row r="503" spans="2:6" s="42" customFormat="1" ht="13.5" customHeight="1">
      <c r="B503" s="201"/>
      <c r="C503" s="234"/>
      <c r="D503" s="118" t="s">
        <v>240</v>
      </c>
      <c r="E503" s="145" t="s">
        <v>72</v>
      </c>
      <c r="F503" s="79">
        <v>2.4E-2</v>
      </c>
    </row>
    <row r="504" spans="2:6" s="42" customFormat="1" ht="13.5" customHeight="1">
      <c r="B504" s="201">
        <v>51</v>
      </c>
      <c r="C504" s="232" t="s">
        <v>42</v>
      </c>
      <c r="D504" s="142" t="s">
        <v>67</v>
      </c>
      <c r="E504" s="148" t="s">
        <v>68</v>
      </c>
      <c r="F504" s="143">
        <v>0.14799999999999999</v>
      </c>
    </row>
    <row r="505" spans="2:6" s="42" customFormat="1" ht="13.5" customHeight="1">
      <c r="B505" s="201"/>
      <c r="C505" s="233"/>
      <c r="D505" s="116" t="s">
        <v>71</v>
      </c>
      <c r="E505" s="149" t="s">
        <v>72</v>
      </c>
      <c r="F505" s="78">
        <v>8.5000000000000006E-2</v>
      </c>
    </row>
    <row r="506" spans="2:6" s="42" customFormat="1" ht="13.5" customHeight="1">
      <c r="B506" s="201"/>
      <c r="C506" s="233"/>
      <c r="D506" s="117" t="s">
        <v>80</v>
      </c>
      <c r="E506" s="144" t="s">
        <v>72</v>
      </c>
      <c r="F506" s="78">
        <v>5.3999999999999999E-2</v>
      </c>
    </row>
    <row r="507" spans="2:6" s="42" customFormat="1" ht="13.5" customHeight="1">
      <c r="B507" s="201"/>
      <c r="C507" s="233"/>
      <c r="D507" s="117" t="s">
        <v>76</v>
      </c>
      <c r="E507" s="144" t="s">
        <v>77</v>
      </c>
      <c r="F507" s="78">
        <v>5.2999999999999999E-2</v>
      </c>
    </row>
    <row r="508" spans="2:6" s="42" customFormat="1" ht="13.5" customHeight="1">
      <c r="B508" s="201"/>
      <c r="C508" s="233"/>
      <c r="D508" s="117" t="s">
        <v>112</v>
      </c>
      <c r="E508" s="144" t="s">
        <v>74</v>
      </c>
      <c r="F508" s="78">
        <v>3.5999999999999997E-2</v>
      </c>
    </row>
    <row r="509" spans="2:6" s="42" customFormat="1" ht="13.5" customHeight="1">
      <c r="B509" s="201"/>
      <c r="C509" s="233"/>
      <c r="D509" s="117" t="s">
        <v>75</v>
      </c>
      <c r="E509" s="144" t="s">
        <v>72</v>
      </c>
      <c r="F509" s="78">
        <v>2.5999999999999999E-2</v>
      </c>
    </row>
    <row r="510" spans="2:6" s="42" customFormat="1" ht="13.5" customHeight="1">
      <c r="B510" s="201"/>
      <c r="C510" s="233"/>
      <c r="D510" s="117" t="s">
        <v>78</v>
      </c>
      <c r="E510" s="144" t="s">
        <v>72</v>
      </c>
      <c r="F510" s="78">
        <v>2.1000000000000001E-2</v>
      </c>
    </row>
    <row r="511" spans="2:6" s="42" customFormat="1" ht="13.5" customHeight="1">
      <c r="B511" s="201"/>
      <c r="C511" s="233"/>
      <c r="D511" s="117" t="s">
        <v>81</v>
      </c>
      <c r="E511" s="144" t="s">
        <v>72</v>
      </c>
      <c r="F511" s="78">
        <v>2.1000000000000001E-2</v>
      </c>
    </row>
    <row r="512" spans="2:6" s="42" customFormat="1" ht="13.5" customHeight="1">
      <c r="B512" s="201"/>
      <c r="C512" s="233"/>
      <c r="D512" s="117" t="s">
        <v>113</v>
      </c>
      <c r="E512" s="144" t="s">
        <v>77</v>
      </c>
      <c r="F512" s="78">
        <v>0.02</v>
      </c>
    </row>
    <row r="513" spans="2:6" s="42" customFormat="1" ht="13.5" customHeight="1">
      <c r="B513" s="201"/>
      <c r="C513" s="234"/>
      <c r="D513" s="118" t="s">
        <v>234</v>
      </c>
      <c r="E513" s="145" t="s">
        <v>68</v>
      </c>
      <c r="F513" s="79">
        <v>1.7000000000000001E-2</v>
      </c>
    </row>
    <row r="514" spans="2:6" s="42" customFormat="1" ht="13.5" customHeight="1">
      <c r="B514" s="201">
        <v>52</v>
      </c>
      <c r="C514" s="232" t="s">
        <v>4</v>
      </c>
      <c r="D514" s="142" t="s">
        <v>80</v>
      </c>
      <c r="E514" s="148" t="s">
        <v>72</v>
      </c>
      <c r="F514" s="143">
        <v>8.5999999999999993E-2</v>
      </c>
    </row>
    <row r="515" spans="2:6" s="42" customFormat="1" ht="13.5" customHeight="1">
      <c r="B515" s="201"/>
      <c r="C515" s="233"/>
      <c r="D515" s="116" t="s">
        <v>71</v>
      </c>
      <c r="E515" s="149" t="s">
        <v>72</v>
      </c>
      <c r="F515" s="78">
        <v>0.08</v>
      </c>
    </row>
    <row r="516" spans="2:6" s="42" customFormat="1" ht="13.5" customHeight="1">
      <c r="B516" s="201"/>
      <c r="C516" s="233"/>
      <c r="D516" s="117" t="s">
        <v>67</v>
      </c>
      <c r="E516" s="144" t="s">
        <v>68</v>
      </c>
      <c r="F516" s="78">
        <v>5.0999999999999997E-2</v>
      </c>
    </row>
    <row r="517" spans="2:6" s="42" customFormat="1" ht="13.5" customHeight="1">
      <c r="B517" s="201"/>
      <c r="C517" s="233"/>
      <c r="D517" s="117" t="s">
        <v>81</v>
      </c>
      <c r="E517" s="144" t="s">
        <v>72</v>
      </c>
      <c r="F517" s="78">
        <v>4.5999999999999999E-2</v>
      </c>
    </row>
    <row r="518" spans="2:6" s="42" customFormat="1" ht="13.5" customHeight="1">
      <c r="B518" s="201"/>
      <c r="C518" s="233"/>
      <c r="D518" s="117" t="s">
        <v>78</v>
      </c>
      <c r="E518" s="144" t="s">
        <v>72</v>
      </c>
      <c r="F518" s="78">
        <v>4.3999999999999997E-2</v>
      </c>
    </row>
    <row r="519" spans="2:6" s="42" customFormat="1" ht="13.5" customHeight="1">
      <c r="B519" s="201"/>
      <c r="C519" s="233"/>
      <c r="D519" s="117" t="s">
        <v>75</v>
      </c>
      <c r="E519" s="144" t="s">
        <v>72</v>
      </c>
      <c r="F519" s="78">
        <v>4.2999999999999997E-2</v>
      </c>
    </row>
    <row r="520" spans="2:6" s="42" customFormat="1" ht="13.5" customHeight="1">
      <c r="B520" s="201"/>
      <c r="C520" s="233"/>
      <c r="D520" s="117" t="s">
        <v>112</v>
      </c>
      <c r="E520" s="144" t="s">
        <v>74</v>
      </c>
      <c r="F520" s="78">
        <v>4.2000000000000003E-2</v>
      </c>
    </row>
    <row r="521" spans="2:6" s="42" customFormat="1" ht="13.5" customHeight="1">
      <c r="B521" s="201"/>
      <c r="C521" s="233"/>
      <c r="D521" s="117" t="s">
        <v>113</v>
      </c>
      <c r="E521" s="144" t="s">
        <v>77</v>
      </c>
      <c r="F521" s="78">
        <v>3.2000000000000001E-2</v>
      </c>
    </row>
    <row r="522" spans="2:6" s="42" customFormat="1" ht="13.5" customHeight="1">
      <c r="B522" s="201"/>
      <c r="C522" s="233"/>
      <c r="D522" s="117" t="s">
        <v>204</v>
      </c>
      <c r="E522" s="144" t="s">
        <v>205</v>
      </c>
      <c r="F522" s="78">
        <v>3.1E-2</v>
      </c>
    </row>
    <row r="523" spans="2:6" s="42" customFormat="1" ht="13.5" customHeight="1">
      <c r="B523" s="201"/>
      <c r="C523" s="234"/>
      <c r="D523" s="118" t="s">
        <v>82</v>
      </c>
      <c r="E523" s="145" t="s">
        <v>72</v>
      </c>
      <c r="F523" s="79">
        <v>0.03</v>
      </c>
    </row>
    <row r="524" spans="2:6" s="42" customFormat="1" ht="13.5" customHeight="1">
      <c r="B524" s="201">
        <v>53</v>
      </c>
      <c r="C524" s="232" t="s">
        <v>19</v>
      </c>
      <c r="D524" s="142" t="s">
        <v>67</v>
      </c>
      <c r="E524" s="148" t="s">
        <v>68</v>
      </c>
      <c r="F524" s="143">
        <v>0.185</v>
      </c>
    </row>
    <row r="525" spans="2:6" s="42" customFormat="1" ht="13.5" customHeight="1">
      <c r="B525" s="201"/>
      <c r="C525" s="233"/>
      <c r="D525" s="116" t="s">
        <v>75</v>
      </c>
      <c r="E525" s="149" t="s">
        <v>72</v>
      </c>
      <c r="F525" s="78">
        <v>6.2E-2</v>
      </c>
    </row>
    <row r="526" spans="2:6" s="42" customFormat="1" ht="13.5" customHeight="1">
      <c r="B526" s="201"/>
      <c r="C526" s="233"/>
      <c r="D526" s="117" t="s">
        <v>71</v>
      </c>
      <c r="E526" s="144" t="s">
        <v>72</v>
      </c>
      <c r="F526" s="78">
        <v>6.0999999999999999E-2</v>
      </c>
    </row>
    <row r="527" spans="2:6" s="42" customFormat="1" ht="13.5" customHeight="1">
      <c r="B527" s="201"/>
      <c r="C527" s="233"/>
      <c r="D527" s="117" t="s">
        <v>80</v>
      </c>
      <c r="E527" s="144" t="s">
        <v>72</v>
      </c>
      <c r="F527" s="78">
        <v>4.5999999999999999E-2</v>
      </c>
    </row>
    <row r="528" spans="2:6" s="42" customFormat="1" ht="13.5" customHeight="1">
      <c r="B528" s="201"/>
      <c r="C528" s="233"/>
      <c r="D528" s="117" t="s">
        <v>248</v>
      </c>
      <c r="E528" s="144" t="s">
        <v>74</v>
      </c>
      <c r="F528" s="78">
        <v>4.4999999999999998E-2</v>
      </c>
    </row>
    <row r="529" spans="2:6" s="42" customFormat="1" ht="13.5" customHeight="1">
      <c r="B529" s="201"/>
      <c r="C529" s="233"/>
      <c r="D529" s="117" t="s">
        <v>112</v>
      </c>
      <c r="E529" s="144" t="s">
        <v>74</v>
      </c>
      <c r="F529" s="78">
        <v>3.9E-2</v>
      </c>
    </row>
    <row r="530" spans="2:6" s="42" customFormat="1" ht="13.5" customHeight="1">
      <c r="B530" s="201"/>
      <c r="C530" s="233"/>
      <c r="D530" s="117" t="s">
        <v>263</v>
      </c>
      <c r="E530" s="144" t="s">
        <v>72</v>
      </c>
      <c r="F530" s="78">
        <v>3.5999999999999997E-2</v>
      </c>
    </row>
    <row r="531" spans="2:6" s="42" customFormat="1" ht="13.5" customHeight="1">
      <c r="B531" s="201"/>
      <c r="C531" s="233"/>
      <c r="D531" s="117" t="s">
        <v>76</v>
      </c>
      <c r="E531" s="144" t="s">
        <v>77</v>
      </c>
      <c r="F531" s="78">
        <v>3.3000000000000002E-2</v>
      </c>
    </row>
    <row r="532" spans="2:6" s="42" customFormat="1" ht="13.5" customHeight="1">
      <c r="B532" s="201"/>
      <c r="C532" s="233"/>
      <c r="D532" s="117" t="s">
        <v>113</v>
      </c>
      <c r="E532" s="144" t="s">
        <v>77</v>
      </c>
      <c r="F532" s="78">
        <v>2.9000000000000001E-2</v>
      </c>
    </row>
    <row r="533" spans="2:6" s="42" customFormat="1" ht="13.5" customHeight="1">
      <c r="B533" s="201"/>
      <c r="C533" s="234"/>
      <c r="D533" s="118" t="s">
        <v>257</v>
      </c>
      <c r="E533" s="145" t="s">
        <v>72</v>
      </c>
      <c r="F533" s="79">
        <v>2.8000000000000001E-2</v>
      </c>
    </row>
    <row r="534" spans="2:6" s="42" customFormat="1" ht="13.5" customHeight="1">
      <c r="B534" s="201">
        <v>54</v>
      </c>
      <c r="C534" s="232" t="s">
        <v>24</v>
      </c>
      <c r="D534" s="142" t="s">
        <v>67</v>
      </c>
      <c r="E534" s="148" t="s">
        <v>68</v>
      </c>
      <c r="F534" s="143">
        <v>0.105</v>
      </c>
    </row>
    <row r="535" spans="2:6" s="42" customFormat="1" ht="13.5" customHeight="1">
      <c r="B535" s="201"/>
      <c r="C535" s="233"/>
      <c r="D535" s="116" t="s">
        <v>233</v>
      </c>
      <c r="E535" s="149" t="s">
        <v>72</v>
      </c>
      <c r="F535" s="78">
        <v>5.5E-2</v>
      </c>
    </row>
    <row r="536" spans="2:6" s="42" customFormat="1" ht="13.5" customHeight="1">
      <c r="B536" s="201"/>
      <c r="C536" s="233"/>
      <c r="D536" s="117" t="s">
        <v>80</v>
      </c>
      <c r="E536" s="144" t="s">
        <v>72</v>
      </c>
      <c r="F536" s="78">
        <v>5.2999999999999999E-2</v>
      </c>
    </row>
    <row r="537" spans="2:6" s="42" customFormat="1" ht="13.5" customHeight="1">
      <c r="B537" s="201"/>
      <c r="C537" s="233"/>
      <c r="D537" s="117" t="s">
        <v>75</v>
      </c>
      <c r="E537" s="144" t="s">
        <v>72</v>
      </c>
      <c r="F537" s="78">
        <v>4.8000000000000001E-2</v>
      </c>
    </row>
    <row r="538" spans="2:6" s="42" customFormat="1" ht="13.5" customHeight="1">
      <c r="B538" s="201"/>
      <c r="C538" s="233"/>
      <c r="D538" s="117" t="s">
        <v>113</v>
      </c>
      <c r="E538" s="144" t="s">
        <v>77</v>
      </c>
      <c r="F538" s="78">
        <v>3.7999999999999999E-2</v>
      </c>
    </row>
    <row r="539" spans="2:6" s="42" customFormat="1" ht="13.5" customHeight="1">
      <c r="B539" s="201"/>
      <c r="C539" s="233"/>
      <c r="D539" s="117" t="s">
        <v>76</v>
      </c>
      <c r="E539" s="144" t="s">
        <v>77</v>
      </c>
      <c r="F539" s="78">
        <v>3.3000000000000002E-2</v>
      </c>
    </row>
    <row r="540" spans="2:6" s="42" customFormat="1" ht="13.5" customHeight="1">
      <c r="B540" s="201"/>
      <c r="C540" s="233"/>
      <c r="D540" s="117" t="s">
        <v>71</v>
      </c>
      <c r="E540" s="144" t="s">
        <v>72</v>
      </c>
      <c r="F540" s="78">
        <v>3.3000000000000002E-2</v>
      </c>
    </row>
    <row r="541" spans="2:6" s="42" customFormat="1" ht="13.5" customHeight="1">
      <c r="B541" s="201"/>
      <c r="C541" s="233"/>
      <c r="D541" s="117" t="s">
        <v>78</v>
      </c>
      <c r="E541" s="144" t="s">
        <v>72</v>
      </c>
      <c r="F541" s="78">
        <v>3.3000000000000002E-2</v>
      </c>
    </row>
    <row r="542" spans="2:6" s="42" customFormat="1" ht="13.5" customHeight="1">
      <c r="B542" s="201"/>
      <c r="C542" s="233"/>
      <c r="D542" s="117" t="s">
        <v>82</v>
      </c>
      <c r="E542" s="144" t="s">
        <v>72</v>
      </c>
      <c r="F542" s="78">
        <v>0.03</v>
      </c>
    </row>
    <row r="543" spans="2:6" s="42" customFormat="1" ht="13.5" customHeight="1">
      <c r="B543" s="201"/>
      <c r="C543" s="234"/>
      <c r="D543" s="118" t="s">
        <v>260</v>
      </c>
      <c r="E543" s="145" t="s">
        <v>68</v>
      </c>
      <c r="F543" s="79">
        <v>2.9000000000000001E-2</v>
      </c>
    </row>
    <row r="544" spans="2:6" s="42" customFormat="1" ht="13.5" customHeight="1">
      <c r="B544" s="201">
        <v>55</v>
      </c>
      <c r="C544" s="232" t="s">
        <v>15</v>
      </c>
      <c r="D544" s="142" t="s">
        <v>67</v>
      </c>
      <c r="E544" s="148" t="s">
        <v>68</v>
      </c>
      <c r="F544" s="143">
        <v>0.216</v>
      </c>
    </row>
    <row r="545" spans="2:6" s="42" customFormat="1" ht="13.5" customHeight="1">
      <c r="B545" s="201"/>
      <c r="C545" s="233"/>
      <c r="D545" s="116" t="s">
        <v>71</v>
      </c>
      <c r="E545" s="149" t="s">
        <v>72</v>
      </c>
      <c r="F545" s="78">
        <v>6.6000000000000003E-2</v>
      </c>
    </row>
    <row r="546" spans="2:6" s="42" customFormat="1" ht="13.5" customHeight="1">
      <c r="B546" s="201"/>
      <c r="C546" s="233"/>
      <c r="D546" s="117" t="s">
        <v>241</v>
      </c>
      <c r="E546" s="144" t="s">
        <v>77</v>
      </c>
      <c r="F546" s="78">
        <v>0.06</v>
      </c>
    </row>
    <row r="547" spans="2:6" s="42" customFormat="1" ht="13.5" customHeight="1">
      <c r="B547" s="201"/>
      <c r="C547" s="233"/>
      <c r="D547" s="117" t="s">
        <v>75</v>
      </c>
      <c r="E547" s="144" t="s">
        <v>72</v>
      </c>
      <c r="F547" s="78">
        <v>5.0999999999999997E-2</v>
      </c>
    </row>
    <row r="548" spans="2:6" s="42" customFormat="1" ht="13.5" customHeight="1">
      <c r="B548" s="201"/>
      <c r="C548" s="233"/>
      <c r="D548" s="117" t="s">
        <v>81</v>
      </c>
      <c r="E548" s="144" t="s">
        <v>72</v>
      </c>
      <c r="F548" s="78">
        <v>3.5000000000000003E-2</v>
      </c>
    </row>
    <row r="549" spans="2:6" s="42" customFormat="1" ht="13.5" customHeight="1">
      <c r="B549" s="201"/>
      <c r="C549" s="233"/>
      <c r="D549" s="117" t="s">
        <v>216</v>
      </c>
      <c r="E549" s="144" t="s">
        <v>77</v>
      </c>
      <c r="F549" s="78">
        <v>3.5000000000000003E-2</v>
      </c>
    </row>
    <row r="550" spans="2:6" s="42" customFormat="1" ht="13.5" customHeight="1">
      <c r="B550" s="201"/>
      <c r="C550" s="233"/>
      <c r="D550" s="117" t="s">
        <v>76</v>
      </c>
      <c r="E550" s="144" t="s">
        <v>77</v>
      </c>
      <c r="F550" s="78">
        <v>3.3000000000000002E-2</v>
      </c>
    </row>
    <row r="551" spans="2:6" s="42" customFormat="1" ht="13.5" customHeight="1">
      <c r="B551" s="201"/>
      <c r="C551" s="233"/>
      <c r="D551" s="117" t="s">
        <v>221</v>
      </c>
      <c r="E551" s="144" t="s">
        <v>77</v>
      </c>
      <c r="F551" s="78">
        <v>3.2000000000000001E-2</v>
      </c>
    </row>
    <row r="552" spans="2:6" s="42" customFormat="1" ht="13.5" customHeight="1">
      <c r="B552" s="201"/>
      <c r="C552" s="233"/>
      <c r="D552" s="117" t="s">
        <v>78</v>
      </c>
      <c r="E552" s="144" t="s">
        <v>72</v>
      </c>
      <c r="F552" s="78">
        <v>3.2000000000000001E-2</v>
      </c>
    </row>
    <row r="553" spans="2:6" s="42" customFormat="1" ht="13.5" customHeight="1">
      <c r="B553" s="201"/>
      <c r="C553" s="234"/>
      <c r="D553" s="118" t="s">
        <v>112</v>
      </c>
      <c r="E553" s="145" t="s">
        <v>74</v>
      </c>
      <c r="F553" s="79">
        <v>3.1E-2</v>
      </c>
    </row>
    <row r="554" spans="2:6" s="42" customFormat="1" ht="13.5" customHeight="1">
      <c r="B554" s="201">
        <v>56</v>
      </c>
      <c r="C554" s="232" t="s">
        <v>9</v>
      </c>
      <c r="D554" s="142" t="s">
        <v>67</v>
      </c>
      <c r="E554" s="148" t="s">
        <v>68</v>
      </c>
      <c r="F554" s="143">
        <v>0.151</v>
      </c>
    </row>
    <row r="555" spans="2:6" s="42" customFormat="1" ht="13.5" customHeight="1">
      <c r="B555" s="201"/>
      <c r="C555" s="233"/>
      <c r="D555" s="116" t="s">
        <v>71</v>
      </c>
      <c r="E555" s="149" t="s">
        <v>72</v>
      </c>
      <c r="F555" s="78">
        <v>8.2000000000000003E-2</v>
      </c>
    </row>
    <row r="556" spans="2:6" s="42" customFormat="1" ht="13.5" customHeight="1">
      <c r="B556" s="201"/>
      <c r="C556" s="233"/>
      <c r="D556" s="117" t="s">
        <v>113</v>
      </c>
      <c r="E556" s="144" t="s">
        <v>77</v>
      </c>
      <c r="F556" s="78">
        <v>5.8999999999999997E-2</v>
      </c>
    </row>
    <row r="557" spans="2:6" s="42" customFormat="1" ht="13.5" customHeight="1">
      <c r="B557" s="201"/>
      <c r="C557" s="233"/>
      <c r="D557" s="117" t="s">
        <v>112</v>
      </c>
      <c r="E557" s="144" t="s">
        <v>74</v>
      </c>
      <c r="F557" s="78">
        <v>5.3999999999999999E-2</v>
      </c>
    </row>
    <row r="558" spans="2:6" s="42" customFormat="1" ht="13.5" customHeight="1">
      <c r="B558" s="201"/>
      <c r="C558" s="233"/>
      <c r="D558" s="117" t="s">
        <v>75</v>
      </c>
      <c r="E558" s="144" t="s">
        <v>72</v>
      </c>
      <c r="F558" s="78">
        <v>4.1000000000000002E-2</v>
      </c>
    </row>
    <row r="559" spans="2:6" s="42" customFormat="1" ht="13.5" customHeight="1">
      <c r="B559" s="201"/>
      <c r="C559" s="233"/>
      <c r="D559" s="117" t="s">
        <v>81</v>
      </c>
      <c r="E559" s="144" t="s">
        <v>72</v>
      </c>
      <c r="F559" s="78">
        <v>0.04</v>
      </c>
    </row>
    <row r="560" spans="2:6" s="42" customFormat="1" ht="13.5" customHeight="1">
      <c r="B560" s="201"/>
      <c r="C560" s="233"/>
      <c r="D560" s="117" t="s">
        <v>233</v>
      </c>
      <c r="E560" s="144" t="s">
        <v>72</v>
      </c>
      <c r="F560" s="78">
        <v>3.9E-2</v>
      </c>
    </row>
    <row r="561" spans="2:6" s="42" customFormat="1" ht="13.5" customHeight="1">
      <c r="B561" s="201"/>
      <c r="C561" s="233"/>
      <c r="D561" s="117" t="s">
        <v>80</v>
      </c>
      <c r="E561" s="144" t="s">
        <v>72</v>
      </c>
      <c r="F561" s="78">
        <v>3.4000000000000002E-2</v>
      </c>
    </row>
    <row r="562" spans="2:6" s="42" customFormat="1" ht="13.5" customHeight="1">
      <c r="B562" s="201"/>
      <c r="C562" s="233"/>
      <c r="D562" s="117" t="s">
        <v>76</v>
      </c>
      <c r="E562" s="144" t="s">
        <v>77</v>
      </c>
      <c r="F562" s="78">
        <v>0.03</v>
      </c>
    </row>
    <row r="563" spans="2:6" s="42" customFormat="1" ht="13.5" customHeight="1">
      <c r="B563" s="201"/>
      <c r="C563" s="234"/>
      <c r="D563" s="118" t="s">
        <v>240</v>
      </c>
      <c r="E563" s="145" t="s">
        <v>72</v>
      </c>
      <c r="F563" s="79">
        <v>2.9000000000000001E-2</v>
      </c>
    </row>
    <row r="564" spans="2:6" s="42" customFormat="1" ht="13.5" customHeight="1">
      <c r="B564" s="201">
        <v>57</v>
      </c>
      <c r="C564" s="232" t="s">
        <v>43</v>
      </c>
      <c r="D564" s="142" t="s">
        <v>67</v>
      </c>
      <c r="E564" s="148" t="s">
        <v>68</v>
      </c>
      <c r="F564" s="143">
        <v>9.6000000000000002E-2</v>
      </c>
    </row>
    <row r="565" spans="2:6" s="42" customFormat="1" ht="13.5" customHeight="1">
      <c r="B565" s="201"/>
      <c r="C565" s="233"/>
      <c r="D565" s="116" t="s">
        <v>71</v>
      </c>
      <c r="E565" s="149" t="s">
        <v>72</v>
      </c>
      <c r="F565" s="78">
        <v>8.1000000000000003E-2</v>
      </c>
    </row>
    <row r="566" spans="2:6" s="42" customFormat="1" ht="13.5" customHeight="1">
      <c r="B566" s="201"/>
      <c r="C566" s="233"/>
      <c r="D566" s="117" t="s">
        <v>80</v>
      </c>
      <c r="E566" s="144" t="s">
        <v>72</v>
      </c>
      <c r="F566" s="78">
        <v>5.3999999999999999E-2</v>
      </c>
    </row>
    <row r="567" spans="2:6" s="42" customFormat="1" ht="13.5" customHeight="1">
      <c r="B567" s="201"/>
      <c r="C567" s="233"/>
      <c r="D567" s="117" t="s">
        <v>233</v>
      </c>
      <c r="E567" s="144" t="s">
        <v>72</v>
      </c>
      <c r="F567" s="78">
        <v>4.9000000000000002E-2</v>
      </c>
    </row>
    <row r="568" spans="2:6" s="42" customFormat="1" ht="13.5" customHeight="1">
      <c r="B568" s="201"/>
      <c r="C568" s="233"/>
      <c r="D568" s="117" t="s">
        <v>265</v>
      </c>
      <c r="E568" s="144" t="s">
        <v>72</v>
      </c>
      <c r="F568" s="78">
        <v>4.2000000000000003E-2</v>
      </c>
    </row>
    <row r="569" spans="2:6" s="42" customFormat="1" ht="13.5" customHeight="1">
      <c r="B569" s="201"/>
      <c r="C569" s="233"/>
      <c r="D569" s="117" t="s">
        <v>268</v>
      </c>
      <c r="E569" s="144" t="s">
        <v>269</v>
      </c>
      <c r="F569" s="78">
        <v>3.9E-2</v>
      </c>
    </row>
    <row r="570" spans="2:6" s="42" customFormat="1" ht="13.5" customHeight="1">
      <c r="B570" s="201"/>
      <c r="C570" s="233"/>
      <c r="D570" s="117" t="s">
        <v>113</v>
      </c>
      <c r="E570" s="144" t="s">
        <v>77</v>
      </c>
      <c r="F570" s="78">
        <v>3.2000000000000001E-2</v>
      </c>
    </row>
    <row r="571" spans="2:6" s="42" customFormat="1" ht="13.5" customHeight="1">
      <c r="B571" s="201"/>
      <c r="C571" s="233"/>
      <c r="D571" s="117" t="s">
        <v>112</v>
      </c>
      <c r="E571" s="144" t="s">
        <v>74</v>
      </c>
      <c r="F571" s="78">
        <v>2.7E-2</v>
      </c>
    </row>
    <row r="572" spans="2:6" s="42" customFormat="1" ht="13.5" customHeight="1">
      <c r="B572" s="201"/>
      <c r="C572" s="233"/>
      <c r="D572" s="117" t="s">
        <v>75</v>
      </c>
      <c r="E572" s="144" t="s">
        <v>72</v>
      </c>
      <c r="F572" s="78">
        <v>2.5000000000000001E-2</v>
      </c>
    </row>
    <row r="573" spans="2:6" s="42" customFormat="1" ht="13.5" customHeight="1">
      <c r="B573" s="201"/>
      <c r="C573" s="234"/>
      <c r="D573" s="118" t="s">
        <v>81</v>
      </c>
      <c r="E573" s="145" t="s">
        <v>72</v>
      </c>
      <c r="F573" s="79">
        <v>2.5000000000000001E-2</v>
      </c>
    </row>
    <row r="574" spans="2:6" s="42" customFormat="1" ht="13.5" customHeight="1">
      <c r="B574" s="201">
        <v>58</v>
      </c>
      <c r="C574" s="232" t="s">
        <v>25</v>
      </c>
      <c r="D574" s="142" t="s">
        <v>67</v>
      </c>
      <c r="E574" s="148" t="s">
        <v>68</v>
      </c>
      <c r="F574" s="143">
        <v>8.7999999999999995E-2</v>
      </c>
    </row>
    <row r="575" spans="2:6" s="42" customFormat="1" ht="13.5" customHeight="1">
      <c r="B575" s="201"/>
      <c r="C575" s="233"/>
      <c r="D575" s="116" t="s">
        <v>71</v>
      </c>
      <c r="E575" s="149" t="s">
        <v>72</v>
      </c>
      <c r="F575" s="78">
        <v>6.4000000000000001E-2</v>
      </c>
    </row>
    <row r="576" spans="2:6" s="42" customFormat="1" ht="13.5" customHeight="1">
      <c r="B576" s="201"/>
      <c r="C576" s="233"/>
      <c r="D576" s="117" t="s">
        <v>80</v>
      </c>
      <c r="E576" s="144" t="s">
        <v>72</v>
      </c>
      <c r="F576" s="78">
        <v>4.2000000000000003E-2</v>
      </c>
    </row>
    <row r="577" spans="2:6" s="42" customFormat="1" ht="13.5" customHeight="1">
      <c r="B577" s="201"/>
      <c r="C577" s="233"/>
      <c r="D577" s="117" t="s">
        <v>248</v>
      </c>
      <c r="E577" s="144" t="s">
        <v>74</v>
      </c>
      <c r="F577" s="78">
        <v>0.04</v>
      </c>
    </row>
    <row r="578" spans="2:6" s="42" customFormat="1" ht="13.5" customHeight="1">
      <c r="B578" s="201"/>
      <c r="C578" s="233"/>
      <c r="D578" s="117" t="s">
        <v>223</v>
      </c>
      <c r="E578" s="144" t="s">
        <v>70</v>
      </c>
      <c r="F578" s="78">
        <v>3.5999999999999997E-2</v>
      </c>
    </row>
    <row r="579" spans="2:6" s="42" customFormat="1" ht="13.5" customHeight="1">
      <c r="B579" s="201"/>
      <c r="C579" s="233"/>
      <c r="D579" s="117" t="s">
        <v>81</v>
      </c>
      <c r="E579" s="144" t="s">
        <v>72</v>
      </c>
      <c r="F579" s="78">
        <v>3.3000000000000002E-2</v>
      </c>
    </row>
    <row r="580" spans="2:6" s="42" customFormat="1" ht="13.5" customHeight="1">
      <c r="B580" s="201"/>
      <c r="C580" s="233"/>
      <c r="D580" s="117" t="s">
        <v>75</v>
      </c>
      <c r="E580" s="144" t="s">
        <v>72</v>
      </c>
      <c r="F580" s="78">
        <v>3.1E-2</v>
      </c>
    </row>
    <row r="581" spans="2:6" s="42" customFormat="1" ht="13.5" customHeight="1">
      <c r="B581" s="201"/>
      <c r="C581" s="233"/>
      <c r="D581" s="117" t="s">
        <v>216</v>
      </c>
      <c r="E581" s="144" t="s">
        <v>77</v>
      </c>
      <c r="F581" s="78">
        <v>2.9000000000000001E-2</v>
      </c>
    </row>
    <row r="582" spans="2:6" s="42" customFormat="1" ht="13.5" customHeight="1">
      <c r="B582" s="201"/>
      <c r="C582" s="233"/>
      <c r="D582" s="117" t="s">
        <v>249</v>
      </c>
      <c r="E582" s="144" t="s">
        <v>72</v>
      </c>
      <c r="F582" s="78">
        <v>2.5000000000000001E-2</v>
      </c>
    </row>
    <row r="583" spans="2:6" s="42" customFormat="1" ht="13.5" customHeight="1">
      <c r="B583" s="201"/>
      <c r="C583" s="234"/>
      <c r="D583" s="118" t="s">
        <v>242</v>
      </c>
      <c r="E583" s="145" t="s">
        <v>72</v>
      </c>
      <c r="F583" s="79">
        <v>2.4E-2</v>
      </c>
    </row>
    <row r="584" spans="2:6" s="42" customFormat="1" ht="13.5" customHeight="1">
      <c r="B584" s="201">
        <v>59</v>
      </c>
      <c r="C584" s="232" t="s">
        <v>20</v>
      </c>
      <c r="D584" s="142" t="s">
        <v>67</v>
      </c>
      <c r="E584" s="148" t="s">
        <v>68</v>
      </c>
      <c r="F584" s="143">
        <v>0.11</v>
      </c>
    </row>
    <row r="585" spans="2:6" s="42" customFormat="1" ht="13.5" customHeight="1">
      <c r="B585" s="201"/>
      <c r="C585" s="233"/>
      <c r="D585" s="116" t="s">
        <v>71</v>
      </c>
      <c r="E585" s="149" t="s">
        <v>72</v>
      </c>
      <c r="F585" s="78">
        <v>8.1000000000000003E-2</v>
      </c>
    </row>
    <row r="586" spans="2:6" s="42" customFormat="1" ht="13.5" customHeight="1">
      <c r="B586" s="201"/>
      <c r="C586" s="233"/>
      <c r="D586" s="117" t="s">
        <v>80</v>
      </c>
      <c r="E586" s="144" t="s">
        <v>72</v>
      </c>
      <c r="F586" s="78">
        <v>6.3E-2</v>
      </c>
    </row>
    <row r="587" spans="2:6" s="42" customFormat="1" ht="13.5" customHeight="1">
      <c r="B587" s="201"/>
      <c r="C587" s="233"/>
      <c r="D587" s="117" t="s">
        <v>75</v>
      </c>
      <c r="E587" s="144" t="s">
        <v>72</v>
      </c>
      <c r="F587" s="78">
        <v>0.05</v>
      </c>
    </row>
    <row r="588" spans="2:6" s="42" customFormat="1" ht="13.5" customHeight="1">
      <c r="B588" s="201"/>
      <c r="C588" s="233"/>
      <c r="D588" s="117" t="s">
        <v>78</v>
      </c>
      <c r="E588" s="144" t="s">
        <v>72</v>
      </c>
      <c r="F588" s="78">
        <v>4.2999999999999997E-2</v>
      </c>
    </row>
    <row r="589" spans="2:6" s="42" customFormat="1" ht="13.5" customHeight="1">
      <c r="B589" s="201"/>
      <c r="C589" s="233"/>
      <c r="D589" s="117" t="s">
        <v>242</v>
      </c>
      <c r="E589" s="144" t="s">
        <v>72</v>
      </c>
      <c r="F589" s="78">
        <v>0.03</v>
      </c>
    </row>
    <row r="590" spans="2:6" s="42" customFormat="1" ht="13.5" customHeight="1">
      <c r="B590" s="201"/>
      <c r="C590" s="233"/>
      <c r="D590" s="117" t="s">
        <v>76</v>
      </c>
      <c r="E590" s="144" t="s">
        <v>77</v>
      </c>
      <c r="F590" s="78">
        <v>2.1999999999999999E-2</v>
      </c>
    </row>
    <row r="591" spans="2:6" s="42" customFormat="1" ht="13.5" customHeight="1">
      <c r="B591" s="201"/>
      <c r="C591" s="233"/>
      <c r="D591" s="117" t="s">
        <v>113</v>
      </c>
      <c r="E591" s="144" t="s">
        <v>77</v>
      </c>
      <c r="F591" s="78">
        <v>2.1999999999999999E-2</v>
      </c>
    </row>
    <row r="592" spans="2:6" s="42" customFormat="1" ht="13.5" customHeight="1">
      <c r="B592" s="201"/>
      <c r="C592" s="233"/>
      <c r="D592" s="117" t="s">
        <v>270</v>
      </c>
      <c r="E592" s="144" t="s">
        <v>72</v>
      </c>
      <c r="F592" s="78">
        <v>0.02</v>
      </c>
    </row>
    <row r="593" spans="2:6" s="42" customFormat="1" ht="13.5" customHeight="1">
      <c r="B593" s="201"/>
      <c r="C593" s="234"/>
      <c r="D593" s="118" t="s">
        <v>81</v>
      </c>
      <c r="E593" s="145" t="s">
        <v>72</v>
      </c>
      <c r="F593" s="79">
        <v>1.7999999999999999E-2</v>
      </c>
    </row>
    <row r="594" spans="2:6" s="42" customFormat="1" ht="13.5" customHeight="1">
      <c r="B594" s="201">
        <v>60</v>
      </c>
      <c r="C594" s="232" t="s">
        <v>44</v>
      </c>
      <c r="D594" s="142" t="s">
        <v>67</v>
      </c>
      <c r="E594" s="148" t="s">
        <v>68</v>
      </c>
      <c r="F594" s="143">
        <v>0.125</v>
      </c>
    </row>
    <row r="595" spans="2:6" s="42" customFormat="1" ht="13.5" customHeight="1">
      <c r="B595" s="201"/>
      <c r="C595" s="233"/>
      <c r="D595" s="116" t="s">
        <v>82</v>
      </c>
      <c r="E595" s="149" t="s">
        <v>72</v>
      </c>
      <c r="F595" s="78">
        <v>9.0999999999999998E-2</v>
      </c>
    </row>
    <row r="596" spans="2:6" s="42" customFormat="1" ht="13.5" customHeight="1">
      <c r="B596" s="201"/>
      <c r="C596" s="233"/>
      <c r="D596" s="117" t="s">
        <v>75</v>
      </c>
      <c r="E596" s="144" t="s">
        <v>72</v>
      </c>
      <c r="F596" s="78">
        <v>4.3999999999999997E-2</v>
      </c>
    </row>
    <row r="597" spans="2:6" s="42" customFormat="1" ht="13.5" customHeight="1">
      <c r="B597" s="201"/>
      <c r="C597" s="233"/>
      <c r="D597" s="117" t="s">
        <v>217</v>
      </c>
      <c r="E597" s="144" t="s">
        <v>68</v>
      </c>
      <c r="F597" s="78">
        <v>4.2000000000000003E-2</v>
      </c>
    </row>
    <row r="598" spans="2:6" s="42" customFormat="1" ht="13.5" customHeight="1">
      <c r="B598" s="201"/>
      <c r="C598" s="233"/>
      <c r="D598" s="117" t="s">
        <v>76</v>
      </c>
      <c r="E598" s="144" t="s">
        <v>77</v>
      </c>
      <c r="F598" s="78">
        <v>3.9E-2</v>
      </c>
    </row>
    <row r="599" spans="2:6" s="42" customFormat="1" ht="13.5" customHeight="1">
      <c r="B599" s="201"/>
      <c r="C599" s="233"/>
      <c r="D599" s="117" t="s">
        <v>71</v>
      </c>
      <c r="E599" s="144" t="s">
        <v>72</v>
      </c>
      <c r="F599" s="78">
        <v>3.9E-2</v>
      </c>
    </row>
    <row r="600" spans="2:6" s="42" customFormat="1" ht="13.5" customHeight="1">
      <c r="B600" s="201"/>
      <c r="C600" s="233"/>
      <c r="D600" s="117" t="s">
        <v>112</v>
      </c>
      <c r="E600" s="144" t="s">
        <v>74</v>
      </c>
      <c r="F600" s="78">
        <v>3.6999999999999998E-2</v>
      </c>
    </row>
    <row r="601" spans="2:6" s="42" customFormat="1" ht="13.5" customHeight="1">
      <c r="B601" s="201"/>
      <c r="C601" s="233"/>
      <c r="D601" s="117" t="s">
        <v>257</v>
      </c>
      <c r="E601" s="144" t="s">
        <v>72</v>
      </c>
      <c r="F601" s="78">
        <v>3.1E-2</v>
      </c>
    </row>
    <row r="602" spans="2:6" s="42" customFormat="1" ht="13.5" customHeight="1">
      <c r="B602" s="201"/>
      <c r="C602" s="233"/>
      <c r="D602" s="117" t="s">
        <v>79</v>
      </c>
      <c r="E602" s="144" t="s">
        <v>72</v>
      </c>
      <c r="F602" s="78">
        <v>3.1E-2</v>
      </c>
    </row>
    <row r="603" spans="2:6" s="42" customFormat="1" ht="13.5" customHeight="1">
      <c r="B603" s="201"/>
      <c r="C603" s="234"/>
      <c r="D603" s="118" t="s">
        <v>80</v>
      </c>
      <c r="E603" s="145" t="s">
        <v>72</v>
      </c>
      <c r="F603" s="79">
        <v>2.5999999999999999E-2</v>
      </c>
    </row>
    <row r="604" spans="2:6" s="42" customFormat="1" ht="13.5" customHeight="1">
      <c r="B604" s="201">
        <v>61</v>
      </c>
      <c r="C604" s="232" t="s">
        <v>16</v>
      </c>
      <c r="D604" s="142" t="s">
        <v>67</v>
      </c>
      <c r="E604" s="148" t="s">
        <v>68</v>
      </c>
      <c r="F604" s="143">
        <v>0.2</v>
      </c>
    </row>
    <row r="605" spans="2:6" s="42" customFormat="1" ht="13.5" customHeight="1">
      <c r="B605" s="201"/>
      <c r="C605" s="233"/>
      <c r="D605" s="116" t="s">
        <v>71</v>
      </c>
      <c r="E605" s="149" t="s">
        <v>72</v>
      </c>
      <c r="F605" s="78">
        <v>9.0999999999999998E-2</v>
      </c>
    </row>
    <row r="606" spans="2:6" s="42" customFormat="1" ht="13.5" customHeight="1">
      <c r="B606" s="201"/>
      <c r="C606" s="233"/>
      <c r="D606" s="117" t="s">
        <v>112</v>
      </c>
      <c r="E606" s="144" t="s">
        <v>74</v>
      </c>
      <c r="F606" s="78">
        <v>8.5000000000000006E-2</v>
      </c>
    </row>
    <row r="607" spans="2:6" s="42" customFormat="1" ht="13.5" customHeight="1">
      <c r="B607" s="201"/>
      <c r="C607" s="233"/>
      <c r="D607" s="117" t="s">
        <v>75</v>
      </c>
      <c r="E607" s="144" t="s">
        <v>72</v>
      </c>
      <c r="F607" s="78">
        <v>5.5E-2</v>
      </c>
    </row>
    <row r="608" spans="2:6" s="42" customFormat="1" ht="13.5" customHeight="1">
      <c r="B608" s="201"/>
      <c r="C608" s="233"/>
      <c r="D608" s="117" t="s">
        <v>243</v>
      </c>
      <c r="E608" s="144" t="s">
        <v>72</v>
      </c>
      <c r="F608" s="78">
        <v>4.7E-2</v>
      </c>
    </row>
    <row r="609" spans="2:6" s="42" customFormat="1" ht="13.5" customHeight="1">
      <c r="B609" s="201"/>
      <c r="C609" s="233"/>
      <c r="D609" s="117" t="s">
        <v>78</v>
      </c>
      <c r="E609" s="144" t="s">
        <v>72</v>
      </c>
      <c r="F609" s="78">
        <v>3.6999999999999998E-2</v>
      </c>
    </row>
    <row r="610" spans="2:6" s="42" customFormat="1" ht="13.5" customHeight="1">
      <c r="B610" s="201"/>
      <c r="C610" s="233"/>
      <c r="D610" s="117" t="s">
        <v>241</v>
      </c>
      <c r="E610" s="144" t="s">
        <v>77</v>
      </c>
      <c r="F610" s="78">
        <v>3.4000000000000002E-2</v>
      </c>
    </row>
    <row r="611" spans="2:6" s="42" customFormat="1" ht="13.5" customHeight="1">
      <c r="B611" s="201"/>
      <c r="C611" s="233"/>
      <c r="D611" s="117" t="s">
        <v>76</v>
      </c>
      <c r="E611" s="144" t="s">
        <v>77</v>
      </c>
      <c r="F611" s="78">
        <v>3.1E-2</v>
      </c>
    </row>
    <row r="612" spans="2:6" s="42" customFormat="1" ht="13.5" customHeight="1">
      <c r="B612" s="201"/>
      <c r="C612" s="233"/>
      <c r="D612" s="117" t="s">
        <v>79</v>
      </c>
      <c r="E612" s="144" t="s">
        <v>72</v>
      </c>
      <c r="F612" s="78">
        <v>2.4E-2</v>
      </c>
    </row>
    <row r="613" spans="2:6" s="42" customFormat="1" ht="13.5" customHeight="1">
      <c r="B613" s="201"/>
      <c r="C613" s="234"/>
      <c r="D613" s="118" t="s">
        <v>210</v>
      </c>
      <c r="E613" s="145" t="s">
        <v>205</v>
      </c>
      <c r="F613" s="79">
        <v>0.02</v>
      </c>
    </row>
    <row r="614" spans="2:6" s="42" customFormat="1" ht="13.5" customHeight="1">
      <c r="B614" s="201">
        <v>62</v>
      </c>
      <c r="C614" s="232" t="s">
        <v>17</v>
      </c>
      <c r="D614" s="142" t="s">
        <v>71</v>
      </c>
      <c r="E614" s="148" t="s">
        <v>72</v>
      </c>
      <c r="F614" s="143">
        <v>0.153</v>
      </c>
    </row>
    <row r="615" spans="2:6" s="42" customFormat="1" ht="13.5" customHeight="1">
      <c r="B615" s="201"/>
      <c r="C615" s="233"/>
      <c r="D615" s="116" t="s">
        <v>67</v>
      </c>
      <c r="E615" s="149" t="s">
        <v>68</v>
      </c>
      <c r="F615" s="78">
        <v>0.104</v>
      </c>
    </row>
    <row r="616" spans="2:6" s="42" customFormat="1" ht="13.5" customHeight="1">
      <c r="B616" s="201"/>
      <c r="C616" s="233"/>
      <c r="D616" s="117" t="s">
        <v>243</v>
      </c>
      <c r="E616" s="144" t="s">
        <v>72</v>
      </c>
      <c r="F616" s="78">
        <v>6.0999999999999999E-2</v>
      </c>
    </row>
    <row r="617" spans="2:6" s="42" customFormat="1" ht="13.5" customHeight="1">
      <c r="B617" s="201"/>
      <c r="C617" s="233"/>
      <c r="D617" s="117" t="s">
        <v>80</v>
      </c>
      <c r="E617" s="144" t="s">
        <v>72</v>
      </c>
      <c r="F617" s="78">
        <v>5.8000000000000003E-2</v>
      </c>
    </row>
    <row r="618" spans="2:6" s="42" customFormat="1" ht="13.5" customHeight="1">
      <c r="B618" s="201"/>
      <c r="C618" s="233"/>
      <c r="D618" s="117" t="s">
        <v>78</v>
      </c>
      <c r="E618" s="144" t="s">
        <v>72</v>
      </c>
      <c r="F618" s="78">
        <v>0.05</v>
      </c>
    </row>
    <row r="619" spans="2:6" s="42" customFormat="1" ht="13.5" customHeight="1">
      <c r="B619" s="201"/>
      <c r="C619" s="233"/>
      <c r="D619" s="117" t="s">
        <v>82</v>
      </c>
      <c r="E619" s="144" t="s">
        <v>72</v>
      </c>
      <c r="F619" s="78">
        <v>0.04</v>
      </c>
    </row>
    <row r="620" spans="2:6" s="42" customFormat="1" ht="13.5" customHeight="1">
      <c r="B620" s="201"/>
      <c r="C620" s="233"/>
      <c r="D620" s="117" t="s">
        <v>75</v>
      </c>
      <c r="E620" s="144" t="s">
        <v>72</v>
      </c>
      <c r="F620" s="78">
        <v>3.9E-2</v>
      </c>
    </row>
    <row r="621" spans="2:6" s="42" customFormat="1" ht="13.5" customHeight="1">
      <c r="B621" s="201"/>
      <c r="C621" s="233"/>
      <c r="D621" s="117" t="s">
        <v>259</v>
      </c>
      <c r="E621" s="144" t="s">
        <v>72</v>
      </c>
      <c r="F621" s="78">
        <v>2.8000000000000001E-2</v>
      </c>
    </row>
    <row r="622" spans="2:6" s="42" customFormat="1" ht="13.5" customHeight="1">
      <c r="B622" s="201"/>
      <c r="C622" s="233"/>
      <c r="D622" s="117" t="s">
        <v>81</v>
      </c>
      <c r="E622" s="144" t="s">
        <v>72</v>
      </c>
      <c r="F622" s="78">
        <v>2.1999999999999999E-2</v>
      </c>
    </row>
    <row r="623" spans="2:6" s="42" customFormat="1" ht="13.5" customHeight="1">
      <c r="B623" s="201"/>
      <c r="C623" s="234"/>
      <c r="D623" s="118" t="s">
        <v>271</v>
      </c>
      <c r="E623" s="145" t="s">
        <v>72</v>
      </c>
      <c r="F623" s="79">
        <v>2.1999999999999999E-2</v>
      </c>
    </row>
    <row r="624" spans="2:6" s="42" customFormat="1" ht="13.5" customHeight="1">
      <c r="B624" s="201">
        <v>63</v>
      </c>
      <c r="C624" s="232" t="s">
        <v>26</v>
      </c>
      <c r="D624" s="142" t="s">
        <v>67</v>
      </c>
      <c r="E624" s="148" t="s">
        <v>68</v>
      </c>
      <c r="F624" s="143">
        <v>0.20899999999999999</v>
      </c>
    </row>
    <row r="625" spans="2:6" s="42" customFormat="1" ht="13.5" customHeight="1">
      <c r="B625" s="201"/>
      <c r="C625" s="233"/>
      <c r="D625" s="116" t="s">
        <v>113</v>
      </c>
      <c r="E625" s="149" t="s">
        <v>77</v>
      </c>
      <c r="F625" s="78">
        <v>6.7000000000000004E-2</v>
      </c>
    </row>
    <row r="626" spans="2:6" s="42" customFormat="1" ht="13.5" customHeight="1">
      <c r="B626" s="201"/>
      <c r="C626" s="233"/>
      <c r="D626" s="117" t="s">
        <v>75</v>
      </c>
      <c r="E626" s="144" t="s">
        <v>72</v>
      </c>
      <c r="F626" s="78">
        <v>6.6000000000000003E-2</v>
      </c>
    </row>
    <row r="627" spans="2:6" s="42" customFormat="1" ht="13.5" customHeight="1">
      <c r="B627" s="201"/>
      <c r="C627" s="233"/>
      <c r="D627" s="117" t="s">
        <v>221</v>
      </c>
      <c r="E627" s="144" t="s">
        <v>77</v>
      </c>
      <c r="F627" s="78">
        <v>5.5E-2</v>
      </c>
    </row>
    <row r="628" spans="2:6" s="42" customFormat="1" ht="13.5" customHeight="1">
      <c r="B628" s="201"/>
      <c r="C628" s="233"/>
      <c r="D628" s="117" t="s">
        <v>71</v>
      </c>
      <c r="E628" s="144" t="s">
        <v>72</v>
      </c>
      <c r="F628" s="78">
        <v>5.2999999999999999E-2</v>
      </c>
    </row>
    <row r="629" spans="2:6" s="42" customFormat="1" ht="13.5" customHeight="1">
      <c r="B629" s="201"/>
      <c r="C629" s="233"/>
      <c r="D629" s="117" t="s">
        <v>241</v>
      </c>
      <c r="E629" s="144" t="s">
        <v>77</v>
      </c>
      <c r="F629" s="78">
        <v>5.0999999999999997E-2</v>
      </c>
    </row>
    <row r="630" spans="2:6" s="42" customFormat="1" ht="13.5" customHeight="1">
      <c r="B630" s="201"/>
      <c r="C630" s="233"/>
      <c r="D630" s="117" t="s">
        <v>248</v>
      </c>
      <c r="E630" s="144" t="s">
        <v>74</v>
      </c>
      <c r="F630" s="78">
        <v>4.2000000000000003E-2</v>
      </c>
    </row>
    <row r="631" spans="2:6" s="42" customFormat="1" ht="13.5" customHeight="1">
      <c r="B631" s="201"/>
      <c r="C631" s="233"/>
      <c r="D631" s="117" t="s">
        <v>80</v>
      </c>
      <c r="E631" s="144" t="s">
        <v>72</v>
      </c>
      <c r="F631" s="78">
        <v>3.6999999999999998E-2</v>
      </c>
    </row>
    <row r="632" spans="2:6" s="42" customFormat="1" ht="13.5" customHeight="1">
      <c r="B632" s="201"/>
      <c r="C632" s="233"/>
      <c r="D632" s="117" t="s">
        <v>264</v>
      </c>
      <c r="E632" s="144" t="s">
        <v>207</v>
      </c>
      <c r="F632" s="78">
        <v>3.1E-2</v>
      </c>
    </row>
    <row r="633" spans="2:6" s="42" customFormat="1" ht="13.5" customHeight="1">
      <c r="B633" s="201"/>
      <c r="C633" s="234"/>
      <c r="D633" s="118" t="s">
        <v>270</v>
      </c>
      <c r="E633" s="145" t="s">
        <v>72</v>
      </c>
      <c r="F633" s="79">
        <v>1.9E-2</v>
      </c>
    </row>
    <row r="634" spans="2:6" s="42" customFormat="1" ht="13.5" customHeight="1">
      <c r="B634" s="201">
        <v>64</v>
      </c>
      <c r="C634" s="232" t="s">
        <v>45</v>
      </c>
      <c r="D634" s="142" t="s">
        <v>67</v>
      </c>
      <c r="E634" s="148" t="s">
        <v>68</v>
      </c>
      <c r="F634" s="143">
        <v>0.23</v>
      </c>
    </row>
    <row r="635" spans="2:6" s="42" customFormat="1" ht="13.5" customHeight="1">
      <c r="B635" s="201"/>
      <c r="C635" s="233"/>
      <c r="D635" s="116" t="s">
        <v>81</v>
      </c>
      <c r="E635" s="149" t="s">
        <v>72</v>
      </c>
      <c r="F635" s="78">
        <v>4.8000000000000001E-2</v>
      </c>
    </row>
    <row r="636" spans="2:6" s="42" customFormat="1" ht="13.5" customHeight="1">
      <c r="B636" s="201"/>
      <c r="C636" s="233"/>
      <c r="D636" s="117" t="s">
        <v>79</v>
      </c>
      <c r="E636" s="144" t="s">
        <v>72</v>
      </c>
      <c r="F636" s="78">
        <v>4.1000000000000002E-2</v>
      </c>
    </row>
    <row r="637" spans="2:6" s="42" customFormat="1" ht="13.5" customHeight="1">
      <c r="B637" s="201"/>
      <c r="C637" s="233"/>
      <c r="D637" s="117" t="s">
        <v>223</v>
      </c>
      <c r="E637" s="144" t="s">
        <v>70</v>
      </c>
      <c r="F637" s="78">
        <v>4.1000000000000002E-2</v>
      </c>
    </row>
    <row r="638" spans="2:6" s="42" customFormat="1" ht="13.5" customHeight="1">
      <c r="B638" s="201"/>
      <c r="C638" s="233"/>
      <c r="D638" s="117" t="s">
        <v>113</v>
      </c>
      <c r="E638" s="144" t="s">
        <v>77</v>
      </c>
      <c r="F638" s="78">
        <v>3.6999999999999998E-2</v>
      </c>
    </row>
    <row r="639" spans="2:6" s="42" customFormat="1" ht="13.5" customHeight="1">
      <c r="B639" s="201"/>
      <c r="C639" s="233"/>
      <c r="D639" s="117" t="s">
        <v>260</v>
      </c>
      <c r="E639" s="144" t="s">
        <v>68</v>
      </c>
      <c r="F639" s="78">
        <v>3.3000000000000002E-2</v>
      </c>
    </row>
    <row r="640" spans="2:6" s="42" customFormat="1" ht="13.5" customHeight="1">
      <c r="B640" s="201"/>
      <c r="C640" s="233"/>
      <c r="D640" s="117" t="s">
        <v>210</v>
      </c>
      <c r="E640" s="144" t="s">
        <v>205</v>
      </c>
      <c r="F640" s="78">
        <v>0.03</v>
      </c>
    </row>
    <row r="641" spans="2:6" s="42" customFormat="1" ht="13.5" customHeight="1">
      <c r="B641" s="201"/>
      <c r="C641" s="233"/>
      <c r="D641" s="117" t="s">
        <v>272</v>
      </c>
      <c r="E641" s="144" t="s">
        <v>70</v>
      </c>
      <c r="F641" s="78">
        <v>2.5999999999999999E-2</v>
      </c>
    </row>
    <row r="642" spans="2:6" s="42" customFormat="1" ht="13.5" customHeight="1">
      <c r="B642" s="201"/>
      <c r="C642" s="233"/>
      <c r="D642" s="117" t="s">
        <v>235</v>
      </c>
      <c r="E642" s="144" t="s">
        <v>68</v>
      </c>
      <c r="F642" s="78">
        <v>2.5999999999999999E-2</v>
      </c>
    </row>
    <row r="643" spans="2:6" s="42" customFormat="1" ht="13.5" customHeight="1">
      <c r="B643" s="201"/>
      <c r="C643" s="234"/>
      <c r="D643" s="118" t="s">
        <v>273</v>
      </c>
      <c r="E643" s="145" t="s">
        <v>68</v>
      </c>
      <c r="F643" s="79">
        <v>2.5999999999999999E-2</v>
      </c>
    </row>
    <row r="644" spans="2:6" s="42" customFormat="1" ht="13.5" customHeight="1">
      <c r="B644" s="201">
        <v>65</v>
      </c>
      <c r="C644" s="232" t="s">
        <v>10</v>
      </c>
      <c r="D644" s="142" t="s">
        <v>71</v>
      </c>
      <c r="E644" s="148" t="s">
        <v>72</v>
      </c>
      <c r="F644" s="143">
        <v>0.16600000000000001</v>
      </c>
    </row>
    <row r="645" spans="2:6" s="42" customFormat="1" ht="13.5" customHeight="1">
      <c r="B645" s="201"/>
      <c r="C645" s="233"/>
      <c r="D645" s="116" t="s">
        <v>242</v>
      </c>
      <c r="E645" s="149" t="s">
        <v>72</v>
      </c>
      <c r="F645" s="78">
        <v>0.14000000000000001</v>
      </c>
    </row>
    <row r="646" spans="2:6" s="42" customFormat="1" ht="13.5" customHeight="1">
      <c r="B646" s="201"/>
      <c r="C646" s="233"/>
      <c r="D646" s="117" t="s">
        <v>80</v>
      </c>
      <c r="E646" s="144" t="s">
        <v>72</v>
      </c>
      <c r="F646" s="78">
        <v>0.10199999999999999</v>
      </c>
    </row>
    <row r="647" spans="2:6" s="42" customFormat="1" ht="13.5" customHeight="1">
      <c r="B647" s="201"/>
      <c r="C647" s="233"/>
      <c r="D647" s="117" t="s">
        <v>234</v>
      </c>
      <c r="E647" s="144" t="s">
        <v>68</v>
      </c>
      <c r="F647" s="78">
        <v>8.8999999999999996E-2</v>
      </c>
    </row>
    <row r="648" spans="2:6" s="42" customFormat="1" ht="13.5" customHeight="1">
      <c r="B648" s="201"/>
      <c r="C648" s="233"/>
      <c r="D648" s="117" t="s">
        <v>274</v>
      </c>
      <c r="E648" s="144" t="s">
        <v>72</v>
      </c>
      <c r="F648" s="78">
        <v>7.0000000000000007E-2</v>
      </c>
    </row>
    <row r="649" spans="2:6" s="42" customFormat="1" ht="13.5" customHeight="1">
      <c r="B649" s="201"/>
      <c r="C649" s="233"/>
      <c r="D649" s="117" t="s">
        <v>76</v>
      </c>
      <c r="E649" s="144" t="s">
        <v>77</v>
      </c>
      <c r="F649" s="78">
        <v>6.4000000000000001E-2</v>
      </c>
    </row>
    <row r="650" spans="2:6" s="42" customFormat="1" ht="13.5" customHeight="1">
      <c r="B650" s="201"/>
      <c r="C650" s="233"/>
      <c r="D650" s="117" t="s">
        <v>275</v>
      </c>
      <c r="E650" s="144" t="s">
        <v>72</v>
      </c>
      <c r="F650" s="78">
        <v>3.7999999999999999E-2</v>
      </c>
    </row>
    <row r="651" spans="2:6" s="42" customFormat="1" ht="13.5" customHeight="1">
      <c r="B651" s="201"/>
      <c r="C651" s="233"/>
      <c r="D651" s="117" t="s">
        <v>276</v>
      </c>
      <c r="E651" s="144" t="s">
        <v>72</v>
      </c>
      <c r="F651" s="78">
        <v>3.7999999999999999E-2</v>
      </c>
    </row>
    <row r="652" spans="2:6" s="42" customFormat="1" ht="13.5" customHeight="1">
      <c r="B652" s="201"/>
      <c r="C652" s="233"/>
      <c r="D652" s="117" t="s">
        <v>271</v>
      </c>
      <c r="E652" s="144" t="s">
        <v>72</v>
      </c>
      <c r="F652" s="78">
        <v>3.7999999999999999E-2</v>
      </c>
    </row>
    <row r="653" spans="2:6" s="42" customFormat="1" ht="13.5" customHeight="1">
      <c r="B653" s="201"/>
      <c r="C653" s="234"/>
      <c r="D653" s="118" t="s">
        <v>241</v>
      </c>
      <c r="E653" s="145" t="s">
        <v>77</v>
      </c>
      <c r="F653" s="79">
        <v>3.2000000000000001E-2</v>
      </c>
    </row>
    <row r="654" spans="2:6" s="42" customFormat="1" ht="13.5" customHeight="1">
      <c r="B654" s="201">
        <v>66</v>
      </c>
      <c r="C654" s="232" t="s">
        <v>5</v>
      </c>
      <c r="D654" s="142" t="s">
        <v>80</v>
      </c>
      <c r="E654" s="148" t="s">
        <v>72</v>
      </c>
      <c r="F654" s="143">
        <v>0.27700000000000002</v>
      </c>
    </row>
    <row r="655" spans="2:6" s="42" customFormat="1" ht="13.5" customHeight="1">
      <c r="B655" s="201"/>
      <c r="C655" s="233"/>
      <c r="D655" s="116" t="s">
        <v>277</v>
      </c>
      <c r="E655" s="149" t="s">
        <v>68</v>
      </c>
      <c r="F655" s="78">
        <v>9.8000000000000004E-2</v>
      </c>
    </row>
    <row r="656" spans="2:6" s="42" customFormat="1" ht="13.5" customHeight="1">
      <c r="B656" s="201"/>
      <c r="C656" s="233"/>
      <c r="D656" s="117" t="s">
        <v>71</v>
      </c>
      <c r="E656" s="144" t="s">
        <v>72</v>
      </c>
      <c r="F656" s="78">
        <v>8.8999999999999996E-2</v>
      </c>
    </row>
    <row r="657" spans="2:6" s="42" customFormat="1" ht="13.5" customHeight="1">
      <c r="B657" s="201"/>
      <c r="C657" s="233"/>
      <c r="D657" s="117" t="s">
        <v>75</v>
      </c>
      <c r="E657" s="144" t="s">
        <v>72</v>
      </c>
      <c r="F657" s="78">
        <v>7.0999999999999994E-2</v>
      </c>
    </row>
    <row r="658" spans="2:6" s="42" customFormat="1" ht="13.5" customHeight="1">
      <c r="B658" s="201"/>
      <c r="C658" s="233"/>
      <c r="D658" s="117" t="s">
        <v>202</v>
      </c>
      <c r="E658" s="144" t="s">
        <v>203</v>
      </c>
      <c r="F658" s="78">
        <v>5.3999999999999999E-2</v>
      </c>
    </row>
    <row r="659" spans="2:6" s="42" customFormat="1" ht="13.5" customHeight="1">
      <c r="B659" s="201"/>
      <c r="C659" s="233"/>
      <c r="D659" s="117" t="s">
        <v>278</v>
      </c>
      <c r="E659" s="144" t="s">
        <v>205</v>
      </c>
      <c r="F659" s="78">
        <v>3.5999999999999997E-2</v>
      </c>
    </row>
    <row r="660" spans="2:6" s="42" customFormat="1" ht="13.5" customHeight="1">
      <c r="B660" s="201"/>
      <c r="C660" s="233"/>
      <c r="D660" s="117" t="s">
        <v>279</v>
      </c>
      <c r="E660" s="144" t="s">
        <v>205</v>
      </c>
      <c r="F660" s="78">
        <v>3.5999999999999997E-2</v>
      </c>
    </row>
    <row r="661" spans="2:6" s="42" customFormat="1" ht="13.5" customHeight="1">
      <c r="B661" s="201"/>
      <c r="C661" s="233"/>
      <c r="D661" s="117" t="s">
        <v>280</v>
      </c>
      <c r="E661" s="144" t="s">
        <v>214</v>
      </c>
      <c r="F661" s="78">
        <v>3.5999999999999997E-2</v>
      </c>
    </row>
    <row r="662" spans="2:6" s="42" customFormat="1" ht="13.5" customHeight="1">
      <c r="B662" s="201"/>
      <c r="C662" s="233"/>
      <c r="D662" s="117" t="s">
        <v>264</v>
      </c>
      <c r="E662" s="144" t="s">
        <v>207</v>
      </c>
      <c r="F662" s="78">
        <v>2.7E-2</v>
      </c>
    </row>
    <row r="663" spans="2:6" s="42" customFormat="1" ht="13.5" customHeight="1">
      <c r="B663" s="201"/>
      <c r="C663" s="234"/>
      <c r="D663" s="118" t="s">
        <v>67</v>
      </c>
      <c r="E663" s="145" t="s">
        <v>68</v>
      </c>
      <c r="F663" s="79">
        <v>2.7E-2</v>
      </c>
    </row>
    <row r="664" spans="2:6" s="42" customFormat="1" ht="13.5" customHeight="1">
      <c r="B664" s="201">
        <v>67</v>
      </c>
      <c r="C664" s="232" t="s">
        <v>6</v>
      </c>
      <c r="D664" s="142" t="s">
        <v>67</v>
      </c>
      <c r="E664" s="148" t="s">
        <v>68</v>
      </c>
      <c r="F664" s="143">
        <v>0.40400000000000003</v>
      </c>
    </row>
    <row r="665" spans="2:6" s="42" customFormat="1" ht="13.5" customHeight="1">
      <c r="B665" s="201"/>
      <c r="C665" s="233"/>
      <c r="D665" s="116" t="s">
        <v>259</v>
      </c>
      <c r="E665" s="149" t="s">
        <v>72</v>
      </c>
      <c r="F665" s="78">
        <v>0.192</v>
      </c>
    </row>
    <row r="666" spans="2:6" s="42" customFormat="1" ht="13.5" customHeight="1">
      <c r="B666" s="201"/>
      <c r="C666" s="233"/>
      <c r="D666" s="117" t="s">
        <v>281</v>
      </c>
      <c r="E666" s="144" t="s">
        <v>228</v>
      </c>
      <c r="F666" s="78">
        <v>7.6999999999999999E-2</v>
      </c>
    </row>
    <row r="667" spans="2:6" s="42" customFormat="1" ht="13.5" customHeight="1">
      <c r="B667" s="201"/>
      <c r="C667" s="233"/>
      <c r="D667" s="117" t="s">
        <v>271</v>
      </c>
      <c r="E667" s="144" t="s">
        <v>72</v>
      </c>
      <c r="F667" s="78">
        <v>5.8000000000000003E-2</v>
      </c>
    </row>
    <row r="668" spans="2:6" s="42" customFormat="1" ht="13.5" customHeight="1">
      <c r="B668" s="201"/>
      <c r="C668" s="233"/>
      <c r="D668" s="117" t="s">
        <v>113</v>
      </c>
      <c r="E668" s="144" t="s">
        <v>77</v>
      </c>
      <c r="F668" s="78">
        <v>3.7999999999999999E-2</v>
      </c>
    </row>
    <row r="669" spans="2:6" s="42" customFormat="1" ht="13.5" customHeight="1">
      <c r="B669" s="201"/>
      <c r="C669" s="233"/>
      <c r="D669" s="117" t="s">
        <v>282</v>
      </c>
      <c r="E669" s="144" t="s">
        <v>205</v>
      </c>
      <c r="F669" s="78">
        <v>3.7999999999999999E-2</v>
      </c>
    </row>
    <row r="670" spans="2:6" s="42" customFormat="1" ht="13.5" customHeight="1">
      <c r="B670" s="201"/>
      <c r="C670" s="233"/>
      <c r="D670" s="117" t="s">
        <v>229</v>
      </c>
      <c r="E670" s="144" t="s">
        <v>203</v>
      </c>
      <c r="F670" s="78">
        <v>1.9E-2</v>
      </c>
    </row>
    <row r="671" spans="2:6" s="42" customFormat="1" ht="13.5" customHeight="1">
      <c r="B671" s="201"/>
      <c r="C671" s="233"/>
      <c r="D671" s="117" t="s">
        <v>283</v>
      </c>
      <c r="E671" s="144" t="s">
        <v>68</v>
      </c>
      <c r="F671" s="78">
        <v>1.9E-2</v>
      </c>
    </row>
    <row r="672" spans="2:6" s="42" customFormat="1" ht="13.5" customHeight="1">
      <c r="B672" s="201"/>
      <c r="C672" s="233"/>
      <c r="D672" s="117" t="s">
        <v>210</v>
      </c>
      <c r="E672" s="144" t="s">
        <v>205</v>
      </c>
      <c r="F672" s="78">
        <v>1.9E-2</v>
      </c>
    </row>
    <row r="673" spans="2:6" s="42" customFormat="1" ht="13.5" customHeight="1">
      <c r="B673" s="201"/>
      <c r="C673" s="234"/>
      <c r="D673" s="118" t="s">
        <v>243</v>
      </c>
      <c r="E673" s="145" t="s">
        <v>72</v>
      </c>
      <c r="F673" s="79">
        <v>1.9E-2</v>
      </c>
    </row>
    <row r="674" spans="2:6" s="42" customFormat="1" ht="13.5" customHeight="1">
      <c r="B674" s="201">
        <v>68</v>
      </c>
      <c r="C674" s="232" t="s">
        <v>46</v>
      </c>
      <c r="D674" s="142" t="s">
        <v>67</v>
      </c>
      <c r="E674" s="148" t="s">
        <v>68</v>
      </c>
      <c r="F674" s="143">
        <v>0.24399999999999999</v>
      </c>
    </row>
    <row r="675" spans="2:6" s="42" customFormat="1" ht="13.5" customHeight="1">
      <c r="B675" s="201"/>
      <c r="C675" s="233"/>
      <c r="D675" s="116" t="s">
        <v>240</v>
      </c>
      <c r="E675" s="149" t="s">
        <v>72</v>
      </c>
      <c r="F675" s="78">
        <v>0.1</v>
      </c>
    </row>
    <row r="676" spans="2:6" s="42" customFormat="1" ht="13.5" customHeight="1">
      <c r="B676" s="201"/>
      <c r="C676" s="233"/>
      <c r="D676" s="117" t="s">
        <v>80</v>
      </c>
      <c r="E676" s="144" t="s">
        <v>72</v>
      </c>
      <c r="F676" s="78">
        <v>8.7999999999999995E-2</v>
      </c>
    </row>
    <row r="677" spans="2:6" s="42" customFormat="1" ht="13.5" customHeight="1">
      <c r="B677" s="201"/>
      <c r="C677" s="233"/>
      <c r="D677" s="117" t="s">
        <v>112</v>
      </c>
      <c r="E677" s="144" t="s">
        <v>74</v>
      </c>
      <c r="F677" s="78">
        <v>7.4999999999999997E-2</v>
      </c>
    </row>
    <row r="678" spans="2:6" s="42" customFormat="1" ht="13.5" customHeight="1">
      <c r="B678" s="201"/>
      <c r="C678" s="233"/>
      <c r="D678" s="117" t="s">
        <v>256</v>
      </c>
      <c r="E678" s="144" t="s">
        <v>74</v>
      </c>
      <c r="F678" s="78">
        <v>6.9000000000000006E-2</v>
      </c>
    </row>
    <row r="679" spans="2:6" s="42" customFormat="1" ht="13.5" customHeight="1">
      <c r="B679" s="201"/>
      <c r="C679" s="233"/>
      <c r="D679" s="117" t="s">
        <v>71</v>
      </c>
      <c r="E679" s="144" t="s">
        <v>72</v>
      </c>
      <c r="F679" s="78">
        <v>6.9000000000000006E-2</v>
      </c>
    </row>
    <row r="680" spans="2:6" s="42" customFormat="1" ht="13.5" customHeight="1">
      <c r="B680" s="201"/>
      <c r="C680" s="233"/>
      <c r="D680" s="117" t="s">
        <v>265</v>
      </c>
      <c r="E680" s="144" t="s">
        <v>72</v>
      </c>
      <c r="F680" s="78">
        <v>6.3E-2</v>
      </c>
    </row>
    <row r="681" spans="2:6" s="42" customFormat="1" ht="13.5" customHeight="1">
      <c r="B681" s="201"/>
      <c r="C681" s="233"/>
      <c r="D681" s="117" t="s">
        <v>113</v>
      </c>
      <c r="E681" s="144" t="s">
        <v>77</v>
      </c>
      <c r="F681" s="78">
        <v>0.05</v>
      </c>
    </row>
    <row r="682" spans="2:6" s="42" customFormat="1" ht="13.5" customHeight="1">
      <c r="B682" s="201"/>
      <c r="C682" s="233"/>
      <c r="D682" s="117" t="s">
        <v>75</v>
      </c>
      <c r="E682" s="144" t="s">
        <v>72</v>
      </c>
      <c r="F682" s="78">
        <v>3.1E-2</v>
      </c>
    </row>
    <row r="683" spans="2:6" s="42" customFormat="1" ht="13.5" customHeight="1">
      <c r="B683" s="201"/>
      <c r="C683" s="234"/>
      <c r="D683" s="118" t="s">
        <v>202</v>
      </c>
      <c r="E683" s="145" t="s">
        <v>203</v>
      </c>
      <c r="F683" s="79">
        <v>2.5000000000000001E-2</v>
      </c>
    </row>
    <row r="684" spans="2:6" s="42" customFormat="1" ht="13.5" customHeight="1">
      <c r="B684" s="201">
        <v>69</v>
      </c>
      <c r="C684" s="232" t="s">
        <v>47</v>
      </c>
      <c r="D684" s="142" t="s">
        <v>265</v>
      </c>
      <c r="E684" s="148" t="s">
        <v>72</v>
      </c>
      <c r="F684" s="143">
        <v>9.8000000000000004E-2</v>
      </c>
    </row>
    <row r="685" spans="2:6" s="42" customFormat="1" ht="13.5" customHeight="1">
      <c r="B685" s="201"/>
      <c r="C685" s="233"/>
      <c r="D685" s="116" t="s">
        <v>79</v>
      </c>
      <c r="E685" s="149" t="s">
        <v>72</v>
      </c>
      <c r="F685" s="78">
        <v>9.4E-2</v>
      </c>
    </row>
    <row r="686" spans="2:6" s="42" customFormat="1" ht="13.5" customHeight="1">
      <c r="B686" s="201"/>
      <c r="C686" s="233"/>
      <c r="D686" s="117" t="s">
        <v>67</v>
      </c>
      <c r="E686" s="144" t="s">
        <v>68</v>
      </c>
      <c r="F686" s="78">
        <v>8.3000000000000004E-2</v>
      </c>
    </row>
    <row r="687" spans="2:6" s="42" customFormat="1" ht="13.5" customHeight="1">
      <c r="B687" s="201"/>
      <c r="C687" s="233"/>
      <c r="D687" s="117" t="s">
        <v>284</v>
      </c>
      <c r="E687" s="144" t="s">
        <v>207</v>
      </c>
      <c r="F687" s="78">
        <v>6.8000000000000005E-2</v>
      </c>
    </row>
    <row r="688" spans="2:6" s="42" customFormat="1" ht="13.5" customHeight="1">
      <c r="B688" s="201"/>
      <c r="C688" s="233"/>
      <c r="D688" s="117" t="s">
        <v>242</v>
      </c>
      <c r="E688" s="144" t="s">
        <v>72</v>
      </c>
      <c r="F688" s="78">
        <v>5.6000000000000001E-2</v>
      </c>
    </row>
    <row r="689" spans="2:6" s="42" customFormat="1" ht="13.5" customHeight="1">
      <c r="B689" s="201"/>
      <c r="C689" s="233"/>
      <c r="D689" s="117" t="s">
        <v>221</v>
      </c>
      <c r="E689" s="144" t="s">
        <v>77</v>
      </c>
      <c r="F689" s="78">
        <v>4.4999999999999998E-2</v>
      </c>
    </row>
    <row r="690" spans="2:6" s="42" customFormat="1" ht="13.5" customHeight="1">
      <c r="B690" s="201"/>
      <c r="C690" s="233"/>
      <c r="D690" s="117" t="s">
        <v>285</v>
      </c>
      <c r="E690" s="144" t="s">
        <v>228</v>
      </c>
      <c r="F690" s="78">
        <v>4.4999999999999998E-2</v>
      </c>
    </row>
    <row r="691" spans="2:6" s="42" customFormat="1" ht="13.5" customHeight="1">
      <c r="B691" s="201"/>
      <c r="C691" s="233"/>
      <c r="D691" s="117" t="s">
        <v>204</v>
      </c>
      <c r="E691" s="144" t="s">
        <v>205</v>
      </c>
      <c r="F691" s="78">
        <v>3.7999999999999999E-2</v>
      </c>
    </row>
    <row r="692" spans="2:6" s="42" customFormat="1" ht="13.5" customHeight="1">
      <c r="B692" s="201"/>
      <c r="C692" s="233"/>
      <c r="D692" s="117" t="s">
        <v>71</v>
      </c>
      <c r="E692" s="144" t="s">
        <v>72</v>
      </c>
      <c r="F692" s="78">
        <v>3.4000000000000002E-2</v>
      </c>
    </row>
    <row r="693" spans="2:6" s="42" customFormat="1" ht="13.5" customHeight="1">
      <c r="B693" s="201"/>
      <c r="C693" s="234"/>
      <c r="D693" s="118" t="s">
        <v>82</v>
      </c>
      <c r="E693" s="145" t="s">
        <v>72</v>
      </c>
      <c r="F693" s="79">
        <v>3.4000000000000002E-2</v>
      </c>
    </row>
    <row r="694" spans="2:6" s="42" customFormat="1" ht="13.5" customHeight="1">
      <c r="B694" s="201">
        <v>70</v>
      </c>
      <c r="C694" s="232" t="s">
        <v>48</v>
      </c>
      <c r="D694" s="142" t="s">
        <v>223</v>
      </c>
      <c r="E694" s="148" t="s">
        <v>70</v>
      </c>
      <c r="F694" s="143">
        <v>0.2</v>
      </c>
    </row>
    <row r="695" spans="2:6" s="42" customFormat="1" ht="13.5" customHeight="1">
      <c r="B695" s="201"/>
      <c r="C695" s="233"/>
      <c r="D695" s="116" t="s">
        <v>202</v>
      </c>
      <c r="E695" s="149" t="s">
        <v>203</v>
      </c>
      <c r="F695" s="78">
        <v>0.15</v>
      </c>
    </row>
    <row r="696" spans="2:6" s="42" customFormat="1" ht="13.5" customHeight="1">
      <c r="B696" s="201"/>
      <c r="C696" s="233"/>
      <c r="D696" s="117" t="s">
        <v>286</v>
      </c>
      <c r="E696" s="144" t="s">
        <v>214</v>
      </c>
      <c r="F696" s="78">
        <v>0.15</v>
      </c>
    </row>
    <row r="697" spans="2:6" s="42" customFormat="1" ht="13.5" customHeight="1">
      <c r="B697" s="201"/>
      <c r="C697" s="233"/>
      <c r="D697" s="117" t="s">
        <v>287</v>
      </c>
      <c r="E697" s="144" t="s">
        <v>77</v>
      </c>
      <c r="F697" s="78">
        <v>0.15</v>
      </c>
    </row>
    <row r="698" spans="2:6" s="42" customFormat="1" ht="13.5" customHeight="1">
      <c r="B698" s="201"/>
      <c r="C698" s="233"/>
      <c r="D698" s="117" t="s">
        <v>67</v>
      </c>
      <c r="E698" s="144" t="s">
        <v>68</v>
      </c>
      <c r="F698" s="78">
        <v>0.1</v>
      </c>
    </row>
    <row r="699" spans="2:6" s="42" customFormat="1" ht="13.5" customHeight="1">
      <c r="B699" s="201"/>
      <c r="C699" s="233"/>
      <c r="D699" s="117" t="s">
        <v>221</v>
      </c>
      <c r="E699" s="144" t="s">
        <v>77</v>
      </c>
      <c r="F699" s="78">
        <v>0.05</v>
      </c>
    </row>
    <row r="700" spans="2:6" s="42" customFormat="1" ht="13.5" customHeight="1">
      <c r="B700" s="201"/>
      <c r="C700" s="233"/>
      <c r="D700" s="117" t="s">
        <v>288</v>
      </c>
      <c r="E700" s="144" t="s">
        <v>207</v>
      </c>
      <c r="F700" s="78">
        <v>0.05</v>
      </c>
    </row>
    <row r="701" spans="2:6" s="42" customFormat="1" ht="13.5" customHeight="1">
      <c r="B701" s="201"/>
      <c r="C701" s="233"/>
      <c r="D701" s="117" t="s">
        <v>255</v>
      </c>
      <c r="E701" s="144" t="s">
        <v>74</v>
      </c>
      <c r="F701" s="78">
        <v>0.05</v>
      </c>
    </row>
    <row r="702" spans="2:6" s="42" customFormat="1" ht="13.5" customHeight="1">
      <c r="B702" s="201"/>
      <c r="C702" s="233"/>
      <c r="D702" s="117" t="s">
        <v>289</v>
      </c>
      <c r="E702" s="144" t="s">
        <v>228</v>
      </c>
      <c r="F702" s="78">
        <v>0.05</v>
      </c>
    </row>
    <row r="703" spans="2:6" s="42" customFormat="1" ht="13.5" customHeight="1">
      <c r="B703" s="201"/>
      <c r="C703" s="234"/>
      <c r="D703" s="118" t="s">
        <v>216</v>
      </c>
      <c r="E703" s="145" t="s">
        <v>77</v>
      </c>
      <c r="F703" s="79">
        <v>0.05</v>
      </c>
    </row>
    <row r="704" spans="2:6" s="42" customFormat="1" ht="13.5" customHeight="1">
      <c r="B704" s="201">
        <v>71</v>
      </c>
      <c r="C704" s="232" t="s">
        <v>49</v>
      </c>
      <c r="D704" s="142" t="s">
        <v>67</v>
      </c>
      <c r="E704" s="148" t="s">
        <v>68</v>
      </c>
      <c r="F704" s="143">
        <v>0.23699999999999999</v>
      </c>
    </row>
    <row r="705" spans="2:6" s="42" customFormat="1" ht="13.5" customHeight="1">
      <c r="B705" s="201"/>
      <c r="C705" s="233"/>
      <c r="D705" s="116" t="s">
        <v>223</v>
      </c>
      <c r="E705" s="149" t="s">
        <v>70</v>
      </c>
      <c r="F705" s="78">
        <v>8.6999999999999994E-2</v>
      </c>
    </row>
    <row r="706" spans="2:6" s="42" customFormat="1" ht="13.5" customHeight="1">
      <c r="B706" s="201"/>
      <c r="C706" s="233"/>
      <c r="D706" s="117" t="s">
        <v>241</v>
      </c>
      <c r="E706" s="144" t="s">
        <v>77</v>
      </c>
      <c r="F706" s="78">
        <v>6.5000000000000002E-2</v>
      </c>
    </row>
    <row r="707" spans="2:6" s="42" customFormat="1" ht="13.5" customHeight="1">
      <c r="B707" s="201"/>
      <c r="C707" s="233"/>
      <c r="D707" s="117" t="s">
        <v>264</v>
      </c>
      <c r="E707" s="144" t="s">
        <v>207</v>
      </c>
      <c r="F707" s="78">
        <v>0.05</v>
      </c>
    </row>
    <row r="708" spans="2:6" s="42" customFormat="1" ht="13.5" customHeight="1">
      <c r="B708" s="201"/>
      <c r="C708" s="233"/>
      <c r="D708" s="117" t="s">
        <v>80</v>
      </c>
      <c r="E708" s="144" t="s">
        <v>72</v>
      </c>
      <c r="F708" s="78">
        <v>0.05</v>
      </c>
    </row>
    <row r="709" spans="2:6" s="42" customFormat="1" ht="13.5" customHeight="1">
      <c r="B709" s="201"/>
      <c r="C709" s="233"/>
      <c r="D709" s="117" t="s">
        <v>75</v>
      </c>
      <c r="E709" s="144" t="s">
        <v>72</v>
      </c>
      <c r="F709" s="78">
        <v>4.7E-2</v>
      </c>
    </row>
    <row r="710" spans="2:6" s="42" customFormat="1" ht="13.5" customHeight="1">
      <c r="B710" s="201"/>
      <c r="C710" s="233"/>
      <c r="D710" s="117" t="s">
        <v>112</v>
      </c>
      <c r="E710" s="144" t="s">
        <v>74</v>
      </c>
      <c r="F710" s="78">
        <v>3.6999999999999998E-2</v>
      </c>
    </row>
    <row r="711" spans="2:6" s="42" customFormat="1" ht="13.5" customHeight="1">
      <c r="B711" s="201"/>
      <c r="C711" s="233"/>
      <c r="D711" s="117" t="s">
        <v>290</v>
      </c>
      <c r="E711" s="144" t="s">
        <v>72</v>
      </c>
      <c r="F711" s="78">
        <v>3.6999999999999998E-2</v>
      </c>
    </row>
    <row r="712" spans="2:6" s="42" customFormat="1" ht="13.5" customHeight="1">
      <c r="B712" s="201"/>
      <c r="C712" s="233"/>
      <c r="D712" s="117" t="s">
        <v>291</v>
      </c>
      <c r="E712" s="144" t="s">
        <v>68</v>
      </c>
      <c r="F712" s="78">
        <v>3.6999999999999998E-2</v>
      </c>
    </row>
    <row r="713" spans="2:6" s="42" customFormat="1" ht="13.5" customHeight="1">
      <c r="B713" s="201"/>
      <c r="C713" s="234"/>
      <c r="D713" s="118" t="s">
        <v>76</v>
      </c>
      <c r="E713" s="145" t="s">
        <v>77</v>
      </c>
      <c r="F713" s="79">
        <v>3.1E-2</v>
      </c>
    </row>
    <row r="714" spans="2:6" s="42" customFormat="1" ht="13.5" customHeight="1">
      <c r="B714" s="201">
        <v>72</v>
      </c>
      <c r="C714" s="232" t="s">
        <v>27</v>
      </c>
      <c r="D714" s="142" t="s">
        <v>113</v>
      </c>
      <c r="E714" s="148" t="s">
        <v>77</v>
      </c>
      <c r="F714" s="143">
        <v>9.8000000000000004E-2</v>
      </c>
    </row>
    <row r="715" spans="2:6" s="42" customFormat="1" ht="13.5" customHeight="1">
      <c r="B715" s="201"/>
      <c r="C715" s="233"/>
      <c r="D715" s="116" t="s">
        <v>112</v>
      </c>
      <c r="E715" s="149" t="s">
        <v>74</v>
      </c>
      <c r="F715" s="78">
        <v>9.8000000000000004E-2</v>
      </c>
    </row>
    <row r="716" spans="2:6" s="42" customFormat="1" ht="13.5" customHeight="1">
      <c r="B716" s="201"/>
      <c r="C716" s="233"/>
      <c r="D716" s="117" t="s">
        <v>217</v>
      </c>
      <c r="E716" s="144" t="s">
        <v>68</v>
      </c>
      <c r="F716" s="78">
        <v>7.5999999999999998E-2</v>
      </c>
    </row>
    <row r="717" spans="2:6" s="42" customFormat="1" ht="13.5" customHeight="1">
      <c r="B717" s="201"/>
      <c r="C717" s="233"/>
      <c r="D717" s="117" t="s">
        <v>292</v>
      </c>
      <c r="E717" s="144" t="s">
        <v>74</v>
      </c>
      <c r="F717" s="78">
        <v>7.5999999999999998E-2</v>
      </c>
    </row>
    <row r="718" spans="2:6" s="42" customFormat="1" ht="13.5" customHeight="1">
      <c r="B718" s="201"/>
      <c r="C718" s="233"/>
      <c r="D718" s="117" t="s">
        <v>234</v>
      </c>
      <c r="E718" s="144" t="s">
        <v>68</v>
      </c>
      <c r="F718" s="78">
        <v>7.5999999999999998E-2</v>
      </c>
    </row>
    <row r="719" spans="2:6" s="42" customFormat="1" ht="13.5" customHeight="1">
      <c r="B719" s="201"/>
      <c r="C719" s="233"/>
      <c r="D719" s="117" t="s">
        <v>223</v>
      </c>
      <c r="E719" s="144" t="s">
        <v>70</v>
      </c>
      <c r="F719" s="78">
        <v>6.0999999999999999E-2</v>
      </c>
    </row>
    <row r="720" spans="2:6" s="42" customFormat="1" ht="13.5" customHeight="1">
      <c r="B720" s="201"/>
      <c r="C720" s="233"/>
      <c r="D720" s="117" t="s">
        <v>293</v>
      </c>
      <c r="E720" s="144" t="s">
        <v>74</v>
      </c>
      <c r="F720" s="78">
        <v>4.4999999999999998E-2</v>
      </c>
    </row>
    <row r="721" spans="2:6" s="42" customFormat="1" ht="13.5" customHeight="1">
      <c r="B721" s="201"/>
      <c r="C721" s="233"/>
      <c r="D721" s="117" t="s">
        <v>75</v>
      </c>
      <c r="E721" s="144" t="s">
        <v>72</v>
      </c>
      <c r="F721" s="78">
        <v>4.4999999999999998E-2</v>
      </c>
    </row>
    <row r="722" spans="2:6" s="42" customFormat="1" ht="13.5" customHeight="1">
      <c r="B722" s="201"/>
      <c r="C722" s="233"/>
      <c r="D722" s="117" t="s">
        <v>294</v>
      </c>
      <c r="E722" s="144" t="s">
        <v>209</v>
      </c>
      <c r="F722" s="78">
        <v>0.03</v>
      </c>
    </row>
    <row r="723" spans="2:6" s="42" customFormat="1" ht="13.5" customHeight="1">
      <c r="B723" s="201"/>
      <c r="C723" s="234"/>
      <c r="D723" s="118" t="s">
        <v>295</v>
      </c>
      <c r="E723" s="145" t="s">
        <v>68</v>
      </c>
      <c r="F723" s="79">
        <v>0.03</v>
      </c>
    </row>
    <row r="724" spans="2:6" s="42" customFormat="1" ht="13.5" customHeight="1">
      <c r="B724" s="201">
        <v>73</v>
      </c>
      <c r="C724" s="232" t="s">
        <v>28</v>
      </c>
      <c r="D724" s="142" t="s">
        <v>82</v>
      </c>
      <c r="E724" s="148" t="s">
        <v>72</v>
      </c>
      <c r="F724" s="143">
        <v>0.318</v>
      </c>
    </row>
    <row r="725" spans="2:6" s="42" customFormat="1" ht="13.5" customHeight="1">
      <c r="B725" s="201"/>
      <c r="C725" s="233"/>
      <c r="D725" s="116" t="s">
        <v>67</v>
      </c>
      <c r="E725" s="149" t="s">
        <v>68</v>
      </c>
      <c r="F725" s="78">
        <v>0.22700000000000001</v>
      </c>
    </row>
    <row r="726" spans="2:6" s="42" customFormat="1" ht="13.5" customHeight="1">
      <c r="B726" s="201"/>
      <c r="C726" s="233"/>
      <c r="D726" s="117" t="s">
        <v>80</v>
      </c>
      <c r="E726" s="144" t="s">
        <v>72</v>
      </c>
      <c r="F726" s="78">
        <v>0.20499999999999999</v>
      </c>
    </row>
    <row r="727" spans="2:6" s="42" customFormat="1" ht="13.5" customHeight="1">
      <c r="B727" s="201"/>
      <c r="C727" s="233"/>
      <c r="D727" s="117" t="s">
        <v>202</v>
      </c>
      <c r="E727" s="144" t="s">
        <v>203</v>
      </c>
      <c r="F727" s="78">
        <v>4.4999999999999998E-2</v>
      </c>
    </row>
    <row r="728" spans="2:6" s="42" customFormat="1" ht="13.5" customHeight="1">
      <c r="B728" s="201"/>
      <c r="C728" s="233"/>
      <c r="D728" s="117" t="s">
        <v>241</v>
      </c>
      <c r="E728" s="144" t="s">
        <v>77</v>
      </c>
      <c r="F728" s="78">
        <v>4.4999999999999998E-2</v>
      </c>
    </row>
    <row r="729" spans="2:6" s="42" customFormat="1" ht="13.5" customHeight="1">
      <c r="B729" s="201"/>
      <c r="C729" s="233"/>
      <c r="D729" s="117" t="s">
        <v>296</v>
      </c>
      <c r="E729" s="144" t="s">
        <v>203</v>
      </c>
      <c r="F729" s="78">
        <v>2.3E-2</v>
      </c>
    </row>
    <row r="730" spans="2:6" s="42" customFormat="1" ht="13.5" customHeight="1">
      <c r="B730" s="201"/>
      <c r="C730" s="233"/>
      <c r="D730" s="117" t="s">
        <v>81</v>
      </c>
      <c r="E730" s="144" t="s">
        <v>72</v>
      </c>
      <c r="F730" s="78">
        <v>2.3E-2</v>
      </c>
    </row>
    <row r="731" spans="2:6" s="42" customFormat="1" ht="13.5" customHeight="1">
      <c r="B731" s="201"/>
      <c r="C731" s="233"/>
      <c r="D731" s="117" t="s">
        <v>297</v>
      </c>
      <c r="E731" s="144" t="s">
        <v>72</v>
      </c>
      <c r="F731" s="78">
        <v>2.3E-2</v>
      </c>
    </row>
    <row r="732" spans="2:6" s="42" customFormat="1" ht="13.5" customHeight="1">
      <c r="B732" s="201"/>
      <c r="C732" s="233"/>
      <c r="D732" s="117" t="s">
        <v>298</v>
      </c>
      <c r="E732" s="144" t="s">
        <v>228</v>
      </c>
      <c r="F732" s="78">
        <v>2.3E-2</v>
      </c>
    </row>
    <row r="733" spans="2:6" s="42" customFormat="1" ht="13.5" customHeight="1">
      <c r="B733" s="201"/>
      <c r="C733" s="234"/>
      <c r="D733" s="118" t="s">
        <v>284</v>
      </c>
      <c r="E733" s="145" t="s">
        <v>207</v>
      </c>
      <c r="F733" s="79">
        <v>2.3E-2</v>
      </c>
    </row>
    <row r="734" spans="2:6" s="42" customFormat="1" ht="13.5" customHeight="1">
      <c r="B734" s="201">
        <v>74</v>
      </c>
      <c r="C734" s="232" t="s">
        <v>29</v>
      </c>
      <c r="D734" s="142" t="s">
        <v>264</v>
      </c>
      <c r="E734" s="148" t="s">
        <v>207</v>
      </c>
      <c r="F734" s="143">
        <v>0.2</v>
      </c>
    </row>
    <row r="735" spans="2:6" s="42" customFormat="1" ht="13.5" customHeight="1">
      <c r="B735" s="201"/>
      <c r="C735" s="233"/>
      <c r="D735" s="116" t="s">
        <v>299</v>
      </c>
      <c r="E735" s="149" t="s">
        <v>228</v>
      </c>
      <c r="F735" s="78">
        <v>0.16</v>
      </c>
    </row>
    <row r="736" spans="2:6" s="42" customFormat="1" ht="13.5" customHeight="1">
      <c r="B736" s="201"/>
      <c r="C736" s="233"/>
      <c r="D736" s="117" t="s">
        <v>300</v>
      </c>
      <c r="E736" s="144" t="s">
        <v>203</v>
      </c>
      <c r="F736" s="78">
        <v>0.08</v>
      </c>
    </row>
    <row r="737" spans="2:6" s="42" customFormat="1" ht="13.5" customHeight="1">
      <c r="B737" s="201"/>
      <c r="C737" s="233"/>
      <c r="D737" s="117" t="s">
        <v>301</v>
      </c>
      <c r="E737" s="144" t="s">
        <v>203</v>
      </c>
      <c r="F737" s="78">
        <v>0.08</v>
      </c>
    </row>
    <row r="738" spans="2:6" s="42" customFormat="1" ht="13.5" customHeight="1">
      <c r="B738" s="201"/>
      <c r="C738" s="233"/>
      <c r="D738" s="117" t="s">
        <v>302</v>
      </c>
      <c r="E738" s="144" t="s">
        <v>228</v>
      </c>
      <c r="F738" s="78">
        <v>0.08</v>
      </c>
    </row>
    <row r="739" spans="2:6" s="42" customFormat="1" ht="13.5" customHeight="1">
      <c r="B739" s="201"/>
      <c r="C739" s="233"/>
      <c r="D739" s="117" t="s">
        <v>303</v>
      </c>
      <c r="E739" s="144" t="s">
        <v>203</v>
      </c>
      <c r="F739" s="78">
        <v>0.08</v>
      </c>
    </row>
    <row r="740" spans="2:6" s="42" customFormat="1" ht="13.5" customHeight="1">
      <c r="B740" s="201"/>
      <c r="C740" s="233"/>
      <c r="D740" s="117" t="s">
        <v>234</v>
      </c>
      <c r="E740" s="144" t="s">
        <v>68</v>
      </c>
      <c r="F740" s="78">
        <v>0.08</v>
      </c>
    </row>
    <row r="741" spans="2:6" s="42" customFormat="1" ht="13.5" customHeight="1">
      <c r="B741" s="201"/>
      <c r="C741" s="233"/>
      <c r="D741" s="117" t="s">
        <v>304</v>
      </c>
      <c r="E741" s="144" t="s">
        <v>203</v>
      </c>
      <c r="F741" s="78">
        <v>0.04</v>
      </c>
    </row>
    <row r="742" spans="2:6" s="42" customFormat="1" ht="13.5" customHeight="1">
      <c r="B742" s="201"/>
      <c r="C742" s="233"/>
      <c r="D742" s="117" t="s">
        <v>305</v>
      </c>
      <c r="E742" s="144" t="s">
        <v>209</v>
      </c>
      <c r="F742" s="78">
        <v>0.04</v>
      </c>
    </row>
    <row r="743" spans="2:6" s="42" customFormat="1" ht="13.5" customHeight="1" thickBot="1">
      <c r="B743" s="201"/>
      <c r="C743" s="234"/>
      <c r="D743" s="118" t="s">
        <v>67</v>
      </c>
      <c r="E743" s="145" t="s">
        <v>68</v>
      </c>
      <c r="F743" s="79">
        <v>0.04</v>
      </c>
    </row>
    <row r="744" spans="2:6" s="42" customFormat="1" ht="13.5" customHeight="1" thickTop="1">
      <c r="B744" s="220" t="s">
        <v>64</v>
      </c>
      <c r="C744" s="231"/>
      <c r="D744" s="115" t="str">
        <f>多受診者要因分析!$C$26</f>
        <v>高血圧症</v>
      </c>
      <c r="E744" s="150" t="str">
        <f>多受診者要因分析!$E$26</f>
        <v>循環器系の疾患</v>
      </c>
      <c r="F744" s="77">
        <f>多受診者要因分析!$H$26</f>
        <v>0.11899999999999999</v>
      </c>
    </row>
    <row r="745" spans="2:6" s="42" customFormat="1" ht="13.5" customHeight="1">
      <c r="B745" s="222"/>
      <c r="C745" s="223"/>
      <c r="D745" s="116" t="str">
        <f>多受診者要因分析!$C$27</f>
        <v>変形性膝関節症</v>
      </c>
      <c r="E745" s="149" t="str">
        <f>多受診者要因分析!$E$27</f>
        <v>筋骨格系及び結合組織の疾患</v>
      </c>
      <c r="F745" s="78">
        <f>多受診者要因分析!$H$27</f>
        <v>0.09</v>
      </c>
    </row>
    <row r="746" spans="2:6" s="42" customFormat="1" ht="13.5" customHeight="1">
      <c r="B746" s="222"/>
      <c r="C746" s="223"/>
      <c r="D746" s="117" t="str">
        <f>多受診者要因分析!$C$28</f>
        <v>変形性腰椎症</v>
      </c>
      <c r="E746" s="144" t="str">
        <f>多受診者要因分析!$E$28</f>
        <v>筋骨格系及び結合組織の疾患</v>
      </c>
      <c r="F746" s="78">
        <f>多受診者要因分析!$H$28</f>
        <v>5.5E-2</v>
      </c>
    </row>
    <row r="747" spans="2:6" s="42" customFormat="1" ht="13.5" customHeight="1">
      <c r="B747" s="222"/>
      <c r="C747" s="223"/>
      <c r="D747" s="117" t="str">
        <f>多受診者要因分析!$C$29</f>
        <v>腰部脊柱管狭窄症</v>
      </c>
      <c r="E747" s="144" t="str">
        <f>多受診者要因分析!$E$29</f>
        <v>筋骨格系及び結合組織の疾患</v>
      </c>
      <c r="F747" s="78">
        <f>多受診者要因分析!$H$29</f>
        <v>5.0999999999999997E-2</v>
      </c>
    </row>
    <row r="748" spans="2:6" s="42" customFormat="1" ht="13.5" customHeight="1">
      <c r="B748" s="222"/>
      <c r="C748" s="223"/>
      <c r="D748" s="117" t="str">
        <f>多受診者要因分析!$C$30</f>
        <v>骨粗鬆症</v>
      </c>
      <c r="E748" s="144" t="str">
        <f>多受診者要因分析!$E$30</f>
        <v>筋骨格系及び結合組織の疾患</v>
      </c>
      <c r="F748" s="78">
        <f>多受診者要因分析!$H$30</f>
        <v>3.3000000000000002E-2</v>
      </c>
    </row>
    <row r="749" spans="2:6" s="42" customFormat="1" ht="13.5" customHeight="1">
      <c r="B749" s="222"/>
      <c r="C749" s="223"/>
      <c r="D749" s="117" t="str">
        <f>多受診者要因分析!$C$31</f>
        <v>高脂血症</v>
      </c>
      <c r="E749" s="144" t="str">
        <f>多受診者要因分析!$E$31</f>
        <v>内分泌，栄養及び代謝疾患</v>
      </c>
      <c r="F749" s="78">
        <f>多受診者要因分析!$H$31</f>
        <v>2.9000000000000001E-2</v>
      </c>
    </row>
    <row r="750" spans="2:6" ht="13.5" customHeight="1">
      <c r="B750" s="222"/>
      <c r="C750" s="223"/>
      <c r="D750" s="117" t="str">
        <f>多受診者要因分析!$C$32</f>
        <v>肩関節周囲炎</v>
      </c>
      <c r="E750" s="144" t="str">
        <f>多受診者要因分析!$E$32</f>
        <v>筋骨格系及び結合組織の疾患</v>
      </c>
      <c r="F750" s="78">
        <f>多受診者要因分析!$H$32</f>
        <v>2.5000000000000001E-2</v>
      </c>
    </row>
    <row r="751" spans="2:6" ht="13.5" customHeight="1">
      <c r="B751" s="222"/>
      <c r="C751" s="223"/>
      <c r="D751" s="117" t="str">
        <f>多受診者要因分析!$C$33</f>
        <v>慢性胃炎</v>
      </c>
      <c r="E751" s="144" t="str">
        <f>多受診者要因分析!$E$33</f>
        <v>消化器系の疾患</v>
      </c>
      <c r="F751" s="78">
        <f>多受診者要因分析!$H$33</f>
        <v>2.5000000000000001E-2</v>
      </c>
    </row>
    <row r="752" spans="2:6" ht="13.5" customHeight="1">
      <c r="B752" s="222"/>
      <c r="C752" s="223"/>
      <c r="D752" s="117" t="str">
        <f>多受診者要因分析!$C$34</f>
        <v>糖尿病</v>
      </c>
      <c r="E752" s="144" t="str">
        <f>多受診者要因分析!$E$34</f>
        <v>内分泌，栄養及び代謝疾患</v>
      </c>
      <c r="F752" s="78">
        <f>多受診者要因分析!$H$34</f>
        <v>2.1999999999999999E-2</v>
      </c>
    </row>
    <row r="753" spans="2:6" ht="13.5" customHeight="1">
      <c r="B753" s="224"/>
      <c r="C753" s="225"/>
      <c r="D753" s="118" t="str">
        <f>多受診者要因分析!$C$35</f>
        <v>頚椎症</v>
      </c>
      <c r="E753" s="145" t="str">
        <f>多受診者要因分析!$E$35</f>
        <v>筋骨格系及び結合組織の疾患</v>
      </c>
      <c r="F753" s="79">
        <f>多受診者要因分析!$H$35</f>
        <v>2.1000000000000001E-2</v>
      </c>
    </row>
  </sheetData>
  <mergeCells count="149"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</mergeCells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B1:F75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2" customWidth="1"/>
    <col min="3" max="3" width="13.5" style="2" customWidth="1"/>
    <col min="4" max="4" width="49.625" style="66" customWidth="1"/>
    <col min="5" max="5" width="45.625" style="40" customWidth="1"/>
    <col min="6" max="6" width="8.625" style="2" customWidth="1"/>
    <col min="7" max="16384" width="9" style="2"/>
  </cols>
  <sheetData>
    <row r="1" spans="2:6" ht="16.5" customHeight="1">
      <c r="B1" s="2" t="s">
        <v>184</v>
      </c>
    </row>
    <row r="2" spans="2:6" ht="16.5" customHeight="1">
      <c r="B2" s="2" t="s">
        <v>175</v>
      </c>
    </row>
    <row r="3" spans="2:6" ht="30" customHeight="1">
      <c r="B3" s="33"/>
      <c r="C3" s="34" t="s">
        <v>65</v>
      </c>
      <c r="D3" s="65" t="s">
        <v>62</v>
      </c>
      <c r="E3" s="34" t="s">
        <v>63</v>
      </c>
      <c r="F3" s="35" t="s">
        <v>119</v>
      </c>
    </row>
    <row r="4" spans="2:6" s="42" customFormat="1" ht="13.5" customHeight="1">
      <c r="B4" s="201">
        <v>1</v>
      </c>
      <c r="C4" s="232" t="s">
        <v>50</v>
      </c>
      <c r="D4" s="142" t="s">
        <v>131</v>
      </c>
      <c r="E4" s="142" t="s">
        <v>85</v>
      </c>
      <c r="F4" s="143">
        <v>2.5000000000000001E-2</v>
      </c>
    </row>
    <row r="5" spans="2:6" s="42" customFormat="1" ht="13.5" customHeight="1">
      <c r="B5" s="201"/>
      <c r="C5" s="233"/>
      <c r="D5" s="116" t="s">
        <v>89</v>
      </c>
      <c r="E5" s="116" t="s">
        <v>90</v>
      </c>
      <c r="F5" s="78">
        <v>1.7999999999999999E-2</v>
      </c>
    </row>
    <row r="6" spans="2:6" s="42" customFormat="1" ht="13.5" customHeight="1">
      <c r="B6" s="201"/>
      <c r="C6" s="233"/>
      <c r="D6" s="117" t="s">
        <v>306</v>
      </c>
      <c r="E6" s="117" t="s">
        <v>85</v>
      </c>
      <c r="F6" s="78">
        <v>1.4999999999999999E-2</v>
      </c>
    </row>
    <row r="7" spans="2:6" s="42" customFormat="1" ht="13.5" customHeight="1">
      <c r="B7" s="201"/>
      <c r="C7" s="233"/>
      <c r="D7" s="117" t="s">
        <v>186</v>
      </c>
      <c r="E7" s="117" t="s">
        <v>85</v>
      </c>
      <c r="F7" s="78">
        <v>1.4999999999999999E-2</v>
      </c>
    </row>
    <row r="8" spans="2:6" s="42" customFormat="1" ht="13.5" customHeight="1">
      <c r="B8" s="201"/>
      <c r="C8" s="233"/>
      <c r="D8" s="117" t="s">
        <v>86</v>
      </c>
      <c r="E8" s="117" t="s">
        <v>125</v>
      </c>
      <c r="F8" s="78">
        <v>1.4E-2</v>
      </c>
    </row>
    <row r="9" spans="2:6" s="42" customFormat="1" ht="13.5" customHeight="1">
      <c r="B9" s="201"/>
      <c r="C9" s="233"/>
      <c r="D9" s="117" t="s">
        <v>115</v>
      </c>
      <c r="E9" s="117" t="s">
        <v>84</v>
      </c>
      <c r="F9" s="78">
        <v>1.2E-2</v>
      </c>
    </row>
    <row r="10" spans="2:6" s="42" customFormat="1" ht="13.5" customHeight="1">
      <c r="B10" s="201"/>
      <c r="C10" s="233"/>
      <c r="D10" s="117" t="s">
        <v>307</v>
      </c>
      <c r="E10" s="117" t="s">
        <v>85</v>
      </c>
      <c r="F10" s="78">
        <v>1.2E-2</v>
      </c>
    </row>
    <row r="11" spans="2:6" s="42" customFormat="1" ht="13.5" customHeight="1">
      <c r="B11" s="201"/>
      <c r="C11" s="233"/>
      <c r="D11" s="117" t="s">
        <v>87</v>
      </c>
      <c r="E11" s="117" t="s">
        <v>88</v>
      </c>
      <c r="F11" s="78">
        <v>8.9999999999999993E-3</v>
      </c>
    </row>
    <row r="12" spans="2:6" s="42" customFormat="1" ht="13.5" customHeight="1">
      <c r="B12" s="201"/>
      <c r="C12" s="233"/>
      <c r="D12" s="117" t="s">
        <v>308</v>
      </c>
      <c r="E12" s="117" t="s">
        <v>309</v>
      </c>
      <c r="F12" s="78">
        <v>8.0000000000000002E-3</v>
      </c>
    </row>
    <row r="13" spans="2:6" s="42" customFormat="1" ht="13.5" customHeight="1">
      <c r="B13" s="201"/>
      <c r="C13" s="234"/>
      <c r="D13" s="118" t="s">
        <v>114</v>
      </c>
      <c r="E13" s="118" t="s">
        <v>84</v>
      </c>
      <c r="F13" s="79">
        <v>7.0000000000000001E-3</v>
      </c>
    </row>
    <row r="14" spans="2:6" s="42" customFormat="1" ht="13.5" customHeight="1">
      <c r="B14" s="201">
        <v>2</v>
      </c>
      <c r="C14" s="232" t="s">
        <v>92</v>
      </c>
      <c r="D14" s="142" t="s">
        <v>131</v>
      </c>
      <c r="E14" s="142" t="s">
        <v>85</v>
      </c>
      <c r="F14" s="143">
        <v>0.03</v>
      </c>
    </row>
    <row r="15" spans="2:6" s="42" customFormat="1" ht="13.5" customHeight="1">
      <c r="B15" s="201"/>
      <c r="C15" s="233"/>
      <c r="D15" s="116" t="s">
        <v>306</v>
      </c>
      <c r="E15" s="116" t="s">
        <v>85</v>
      </c>
      <c r="F15" s="78">
        <v>1.7999999999999999E-2</v>
      </c>
    </row>
    <row r="16" spans="2:6" s="42" customFormat="1" ht="13.5" customHeight="1">
      <c r="B16" s="201"/>
      <c r="C16" s="233"/>
      <c r="D16" s="117" t="s">
        <v>114</v>
      </c>
      <c r="E16" s="117" t="s">
        <v>84</v>
      </c>
      <c r="F16" s="78">
        <v>1.2E-2</v>
      </c>
    </row>
    <row r="17" spans="2:6" s="42" customFormat="1" ht="13.5" customHeight="1">
      <c r="B17" s="201"/>
      <c r="C17" s="233"/>
      <c r="D17" s="117" t="s">
        <v>115</v>
      </c>
      <c r="E17" s="117" t="s">
        <v>84</v>
      </c>
      <c r="F17" s="78">
        <v>1.2E-2</v>
      </c>
    </row>
    <row r="18" spans="2:6" s="42" customFormat="1" ht="13.5" customHeight="1">
      <c r="B18" s="201"/>
      <c r="C18" s="233"/>
      <c r="D18" s="117" t="s">
        <v>310</v>
      </c>
      <c r="E18" s="117" t="s">
        <v>125</v>
      </c>
      <c r="F18" s="78">
        <v>1.2E-2</v>
      </c>
    </row>
    <row r="19" spans="2:6" s="42" customFormat="1" ht="13.5" customHeight="1">
      <c r="B19" s="201"/>
      <c r="C19" s="233"/>
      <c r="D19" s="117" t="s">
        <v>86</v>
      </c>
      <c r="E19" s="117" t="s">
        <v>125</v>
      </c>
      <c r="F19" s="78">
        <v>0.01</v>
      </c>
    </row>
    <row r="20" spans="2:6" s="42" customFormat="1" ht="13.5" customHeight="1">
      <c r="B20" s="201"/>
      <c r="C20" s="233"/>
      <c r="D20" s="117" t="s">
        <v>89</v>
      </c>
      <c r="E20" s="117" t="s">
        <v>90</v>
      </c>
      <c r="F20" s="78">
        <v>0.01</v>
      </c>
    </row>
    <row r="21" spans="2:6" s="42" customFormat="1" ht="13.5" customHeight="1">
      <c r="B21" s="201"/>
      <c r="C21" s="233"/>
      <c r="D21" s="117" t="s">
        <v>311</v>
      </c>
      <c r="E21" s="117" t="s">
        <v>84</v>
      </c>
      <c r="F21" s="78">
        <v>8.9999999999999993E-3</v>
      </c>
    </row>
    <row r="22" spans="2:6" s="42" customFormat="1" ht="13.5" customHeight="1">
      <c r="B22" s="201"/>
      <c r="C22" s="233"/>
      <c r="D22" s="117" t="s">
        <v>312</v>
      </c>
      <c r="E22" s="117" t="s">
        <v>313</v>
      </c>
      <c r="F22" s="78">
        <v>8.9999999999999993E-3</v>
      </c>
    </row>
    <row r="23" spans="2:6" s="42" customFormat="1" ht="13.5" customHeight="1">
      <c r="B23" s="201"/>
      <c r="C23" s="234"/>
      <c r="D23" s="118" t="s">
        <v>314</v>
      </c>
      <c r="E23" s="118" t="s">
        <v>84</v>
      </c>
      <c r="F23" s="79">
        <v>8.0000000000000002E-3</v>
      </c>
    </row>
    <row r="24" spans="2:6" s="42" customFormat="1" ht="13.5" customHeight="1">
      <c r="B24" s="201">
        <v>3</v>
      </c>
      <c r="C24" s="232" t="s">
        <v>93</v>
      </c>
      <c r="D24" s="142" t="s">
        <v>186</v>
      </c>
      <c r="E24" s="142" t="s">
        <v>85</v>
      </c>
      <c r="F24" s="143">
        <v>2.4E-2</v>
      </c>
    </row>
    <row r="25" spans="2:6" s="42" customFormat="1" ht="13.5" customHeight="1">
      <c r="B25" s="201"/>
      <c r="C25" s="233"/>
      <c r="D25" s="116" t="s">
        <v>89</v>
      </c>
      <c r="E25" s="116" t="s">
        <v>90</v>
      </c>
      <c r="F25" s="78">
        <v>1.9E-2</v>
      </c>
    </row>
    <row r="26" spans="2:6" s="42" customFormat="1" ht="13.5" customHeight="1">
      <c r="B26" s="201"/>
      <c r="C26" s="233"/>
      <c r="D26" s="117" t="s">
        <v>306</v>
      </c>
      <c r="E26" s="117" t="s">
        <v>85</v>
      </c>
      <c r="F26" s="78">
        <v>1.7999999999999999E-2</v>
      </c>
    </row>
    <row r="27" spans="2:6" s="42" customFormat="1" ht="13.5" customHeight="1">
      <c r="B27" s="201"/>
      <c r="C27" s="233"/>
      <c r="D27" s="117" t="s">
        <v>86</v>
      </c>
      <c r="E27" s="117" t="s">
        <v>125</v>
      </c>
      <c r="F27" s="78">
        <v>1.4E-2</v>
      </c>
    </row>
    <row r="28" spans="2:6" s="42" customFormat="1" ht="13.5" customHeight="1">
      <c r="B28" s="201"/>
      <c r="C28" s="233"/>
      <c r="D28" s="117" t="s">
        <v>307</v>
      </c>
      <c r="E28" s="117" t="s">
        <v>85</v>
      </c>
      <c r="F28" s="78">
        <v>1.2999999999999999E-2</v>
      </c>
    </row>
    <row r="29" spans="2:6" s="42" customFormat="1" ht="13.5" customHeight="1">
      <c r="B29" s="201"/>
      <c r="C29" s="233"/>
      <c r="D29" s="117" t="s">
        <v>315</v>
      </c>
      <c r="E29" s="117" t="s">
        <v>85</v>
      </c>
      <c r="F29" s="78">
        <v>1.2999999999999999E-2</v>
      </c>
    </row>
    <row r="30" spans="2:6" s="42" customFormat="1" ht="13.5" customHeight="1">
      <c r="B30" s="201"/>
      <c r="C30" s="233"/>
      <c r="D30" s="117" t="s">
        <v>316</v>
      </c>
      <c r="E30" s="117" t="s">
        <v>317</v>
      </c>
      <c r="F30" s="78">
        <v>1.0999999999999999E-2</v>
      </c>
    </row>
    <row r="31" spans="2:6" s="42" customFormat="1" ht="13.5" customHeight="1">
      <c r="B31" s="201"/>
      <c r="C31" s="233"/>
      <c r="D31" s="117" t="s">
        <v>318</v>
      </c>
      <c r="E31" s="117" t="s">
        <v>83</v>
      </c>
      <c r="F31" s="78">
        <v>1.0999999999999999E-2</v>
      </c>
    </row>
    <row r="32" spans="2:6" s="42" customFormat="1" ht="13.5" customHeight="1">
      <c r="B32" s="201"/>
      <c r="C32" s="233"/>
      <c r="D32" s="117" t="s">
        <v>308</v>
      </c>
      <c r="E32" s="117" t="s">
        <v>309</v>
      </c>
      <c r="F32" s="78">
        <v>8.9999999999999993E-3</v>
      </c>
    </row>
    <row r="33" spans="2:6" s="42" customFormat="1" ht="13.5" customHeight="1">
      <c r="B33" s="201"/>
      <c r="C33" s="234"/>
      <c r="D33" s="118" t="s">
        <v>131</v>
      </c>
      <c r="E33" s="118" t="s">
        <v>85</v>
      </c>
      <c r="F33" s="79">
        <v>8.9999999999999993E-3</v>
      </c>
    </row>
    <row r="34" spans="2:6" s="42" customFormat="1" ht="13.5" customHeight="1">
      <c r="B34" s="201">
        <v>4</v>
      </c>
      <c r="C34" s="232" t="s">
        <v>94</v>
      </c>
      <c r="D34" s="142" t="s">
        <v>89</v>
      </c>
      <c r="E34" s="142" t="s">
        <v>90</v>
      </c>
      <c r="F34" s="143">
        <v>2.8000000000000001E-2</v>
      </c>
    </row>
    <row r="35" spans="2:6" s="42" customFormat="1" ht="13.5" customHeight="1">
      <c r="B35" s="201"/>
      <c r="C35" s="233"/>
      <c r="D35" s="116" t="s">
        <v>131</v>
      </c>
      <c r="E35" s="116" t="s">
        <v>85</v>
      </c>
      <c r="F35" s="78">
        <v>2.5000000000000001E-2</v>
      </c>
    </row>
    <row r="36" spans="2:6" s="42" customFormat="1" ht="13.5" customHeight="1">
      <c r="B36" s="201"/>
      <c r="C36" s="233"/>
      <c r="D36" s="117" t="s">
        <v>319</v>
      </c>
      <c r="E36" s="117" t="s">
        <v>85</v>
      </c>
      <c r="F36" s="78">
        <v>1.6E-2</v>
      </c>
    </row>
    <row r="37" spans="2:6" s="42" customFormat="1" ht="13.5" customHeight="1">
      <c r="B37" s="201"/>
      <c r="C37" s="233"/>
      <c r="D37" s="117" t="s">
        <v>320</v>
      </c>
      <c r="E37" s="117" t="s">
        <v>321</v>
      </c>
      <c r="F37" s="78">
        <v>1.4999999999999999E-2</v>
      </c>
    </row>
    <row r="38" spans="2:6" s="42" customFormat="1" ht="13.5" customHeight="1">
      <c r="B38" s="201"/>
      <c r="C38" s="233"/>
      <c r="D38" s="117" t="s">
        <v>86</v>
      </c>
      <c r="E38" s="117" t="s">
        <v>125</v>
      </c>
      <c r="F38" s="78">
        <v>1.4E-2</v>
      </c>
    </row>
    <row r="39" spans="2:6" s="42" customFormat="1" ht="13.5" customHeight="1">
      <c r="B39" s="201"/>
      <c r="C39" s="233"/>
      <c r="D39" s="117" t="s">
        <v>187</v>
      </c>
      <c r="E39" s="117" t="s">
        <v>85</v>
      </c>
      <c r="F39" s="78">
        <v>1.2999999999999999E-2</v>
      </c>
    </row>
    <row r="40" spans="2:6" s="42" customFormat="1" ht="13.5" customHeight="1">
      <c r="B40" s="201"/>
      <c r="C40" s="233"/>
      <c r="D40" s="117" t="s">
        <v>322</v>
      </c>
      <c r="E40" s="117" t="s">
        <v>323</v>
      </c>
      <c r="F40" s="78">
        <v>1.2999999999999999E-2</v>
      </c>
    </row>
    <row r="41" spans="2:6" s="42" customFormat="1" ht="13.5" customHeight="1">
      <c r="B41" s="201"/>
      <c r="C41" s="233"/>
      <c r="D41" s="117" t="s">
        <v>186</v>
      </c>
      <c r="E41" s="117" t="s">
        <v>85</v>
      </c>
      <c r="F41" s="78">
        <v>1.0999999999999999E-2</v>
      </c>
    </row>
    <row r="42" spans="2:6" s="42" customFormat="1" ht="13.5" customHeight="1">
      <c r="B42" s="201"/>
      <c r="C42" s="233"/>
      <c r="D42" s="117" t="s">
        <v>324</v>
      </c>
      <c r="E42" s="117" t="s">
        <v>88</v>
      </c>
      <c r="F42" s="78">
        <v>1.0999999999999999E-2</v>
      </c>
    </row>
    <row r="43" spans="2:6" s="42" customFormat="1" ht="13.5" customHeight="1">
      <c r="B43" s="201"/>
      <c r="C43" s="234"/>
      <c r="D43" s="118" t="s">
        <v>325</v>
      </c>
      <c r="E43" s="118" t="s">
        <v>84</v>
      </c>
      <c r="F43" s="79">
        <v>1.0999999999999999E-2</v>
      </c>
    </row>
    <row r="44" spans="2:6" s="42" customFormat="1" ht="13.5" customHeight="1">
      <c r="B44" s="201">
        <v>5</v>
      </c>
      <c r="C44" s="232" t="s">
        <v>95</v>
      </c>
      <c r="D44" s="142" t="s">
        <v>115</v>
      </c>
      <c r="E44" s="142" t="s">
        <v>84</v>
      </c>
      <c r="F44" s="143">
        <v>8.5999999999999993E-2</v>
      </c>
    </row>
    <row r="45" spans="2:6" s="42" customFormat="1" ht="13.5" customHeight="1">
      <c r="B45" s="201"/>
      <c r="C45" s="233"/>
      <c r="D45" s="116" t="s">
        <v>87</v>
      </c>
      <c r="E45" s="116" t="s">
        <v>88</v>
      </c>
      <c r="F45" s="78">
        <v>1.6E-2</v>
      </c>
    </row>
    <row r="46" spans="2:6" s="42" customFormat="1" ht="13.5" customHeight="1">
      <c r="B46" s="201"/>
      <c r="C46" s="233"/>
      <c r="D46" s="117" t="s">
        <v>131</v>
      </c>
      <c r="E46" s="117" t="s">
        <v>85</v>
      </c>
      <c r="F46" s="78">
        <v>1.4999999999999999E-2</v>
      </c>
    </row>
    <row r="47" spans="2:6" s="42" customFormat="1" ht="13.5" customHeight="1">
      <c r="B47" s="201"/>
      <c r="C47" s="233"/>
      <c r="D47" s="117" t="s">
        <v>314</v>
      </c>
      <c r="E47" s="117" t="s">
        <v>84</v>
      </c>
      <c r="F47" s="78">
        <v>1.2999999999999999E-2</v>
      </c>
    </row>
    <row r="48" spans="2:6" s="42" customFormat="1" ht="13.5" customHeight="1">
      <c r="B48" s="201"/>
      <c r="C48" s="233"/>
      <c r="D48" s="117" t="s">
        <v>86</v>
      </c>
      <c r="E48" s="117" t="s">
        <v>125</v>
      </c>
      <c r="F48" s="78">
        <v>1.2999999999999999E-2</v>
      </c>
    </row>
    <row r="49" spans="2:6" s="42" customFormat="1" ht="13.5" customHeight="1">
      <c r="B49" s="201"/>
      <c r="C49" s="233"/>
      <c r="D49" s="117" t="s">
        <v>114</v>
      </c>
      <c r="E49" s="117" t="s">
        <v>84</v>
      </c>
      <c r="F49" s="78">
        <v>1.2E-2</v>
      </c>
    </row>
    <row r="50" spans="2:6" s="42" customFormat="1" ht="13.5" customHeight="1">
      <c r="B50" s="201"/>
      <c r="C50" s="233"/>
      <c r="D50" s="117" t="s">
        <v>307</v>
      </c>
      <c r="E50" s="117" t="s">
        <v>85</v>
      </c>
      <c r="F50" s="78">
        <v>1.0999999999999999E-2</v>
      </c>
    </row>
    <row r="51" spans="2:6" s="42" customFormat="1" ht="13.5" customHeight="1">
      <c r="B51" s="201"/>
      <c r="C51" s="233"/>
      <c r="D51" s="117" t="s">
        <v>306</v>
      </c>
      <c r="E51" s="117" t="s">
        <v>85</v>
      </c>
      <c r="F51" s="78">
        <v>1.0999999999999999E-2</v>
      </c>
    </row>
    <row r="52" spans="2:6" s="42" customFormat="1" ht="13.5" customHeight="1">
      <c r="B52" s="201"/>
      <c r="C52" s="233"/>
      <c r="D52" s="117" t="s">
        <v>89</v>
      </c>
      <c r="E52" s="117" t="s">
        <v>90</v>
      </c>
      <c r="F52" s="78">
        <v>0.01</v>
      </c>
    </row>
    <row r="53" spans="2:6" s="42" customFormat="1" ht="13.5" customHeight="1">
      <c r="B53" s="201"/>
      <c r="C53" s="234"/>
      <c r="D53" s="118" t="s">
        <v>326</v>
      </c>
      <c r="E53" s="118" t="s">
        <v>321</v>
      </c>
      <c r="F53" s="79">
        <v>8.9999999999999993E-3</v>
      </c>
    </row>
    <row r="54" spans="2:6" s="42" customFormat="1" ht="13.5" customHeight="1">
      <c r="B54" s="201">
        <v>6</v>
      </c>
      <c r="C54" s="232" t="s">
        <v>96</v>
      </c>
      <c r="D54" s="142" t="s">
        <v>131</v>
      </c>
      <c r="E54" s="142" t="s">
        <v>85</v>
      </c>
      <c r="F54" s="143">
        <v>2.4E-2</v>
      </c>
    </row>
    <row r="55" spans="2:6" s="42" customFormat="1" ht="13.5" customHeight="1">
      <c r="B55" s="201"/>
      <c r="C55" s="233"/>
      <c r="D55" s="116" t="s">
        <v>89</v>
      </c>
      <c r="E55" s="116" t="s">
        <v>90</v>
      </c>
      <c r="F55" s="78">
        <v>1.7999999999999999E-2</v>
      </c>
    </row>
    <row r="56" spans="2:6" s="42" customFormat="1" ht="13.5" customHeight="1">
      <c r="B56" s="201"/>
      <c r="C56" s="233"/>
      <c r="D56" s="117" t="s">
        <v>306</v>
      </c>
      <c r="E56" s="117" t="s">
        <v>85</v>
      </c>
      <c r="F56" s="78">
        <v>1.7000000000000001E-2</v>
      </c>
    </row>
    <row r="57" spans="2:6" s="42" customFormat="1" ht="13.5" customHeight="1">
      <c r="B57" s="201"/>
      <c r="C57" s="233"/>
      <c r="D57" s="117" t="s">
        <v>86</v>
      </c>
      <c r="E57" s="117" t="s">
        <v>125</v>
      </c>
      <c r="F57" s="78">
        <v>1.4999999999999999E-2</v>
      </c>
    </row>
    <row r="58" spans="2:6" s="42" customFormat="1" ht="13.5" customHeight="1">
      <c r="B58" s="201"/>
      <c r="C58" s="233"/>
      <c r="D58" s="117" t="s">
        <v>186</v>
      </c>
      <c r="E58" s="117" t="s">
        <v>85</v>
      </c>
      <c r="F58" s="78">
        <v>1.4999999999999999E-2</v>
      </c>
    </row>
    <row r="59" spans="2:6" s="42" customFormat="1" ht="13.5" customHeight="1">
      <c r="B59" s="201"/>
      <c r="C59" s="233"/>
      <c r="D59" s="117" t="s">
        <v>307</v>
      </c>
      <c r="E59" s="117" t="s">
        <v>85</v>
      </c>
      <c r="F59" s="78">
        <v>1.2999999999999999E-2</v>
      </c>
    </row>
    <row r="60" spans="2:6" s="42" customFormat="1" ht="13.5" customHeight="1">
      <c r="B60" s="201"/>
      <c r="C60" s="233"/>
      <c r="D60" s="117" t="s">
        <v>319</v>
      </c>
      <c r="E60" s="117" t="s">
        <v>85</v>
      </c>
      <c r="F60" s="78">
        <v>1.0999999999999999E-2</v>
      </c>
    </row>
    <row r="61" spans="2:6" s="42" customFormat="1" ht="13.5" customHeight="1">
      <c r="B61" s="201"/>
      <c r="C61" s="233"/>
      <c r="D61" s="117" t="s">
        <v>308</v>
      </c>
      <c r="E61" s="117" t="s">
        <v>309</v>
      </c>
      <c r="F61" s="78">
        <v>0.01</v>
      </c>
    </row>
    <row r="62" spans="2:6" s="42" customFormat="1" ht="13.5" customHeight="1">
      <c r="B62" s="201"/>
      <c r="C62" s="233"/>
      <c r="D62" s="117" t="s">
        <v>327</v>
      </c>
      <c r="E62" s="117" t="s">
        <v>328</v>
      </c>
      <c r="F62" s="78">
        <v>8.0000000000000002E-3</v>
      </c>
    </row>
    <row r="63" spans="2:6" s="42" customFormat="1" ht="13.5" customHeight="1">
      <c r="B63" s="201"/>
      <c r="C63" s="234"/>
      <c r="D63" s="118" t="s">
        <v>329</v>
      </c>
      <c r="E63" s="118" t="s">
        <v>85</v>
      </c>
      <c r="F63" s="79">
        <v>8.0000000000000002E-3</v>
      </c>
    </row>
    <row r="64" spans="2:6" s="42" customFormat="1" ht="13.5" customHeight="1">
      <c r="B64" s="201">
        <v>7</v>
      </c>
      <c r="C64" s="232" t="s">
        <v>97</v>
      </c>
      <c r="D64" s="142" t="s">
        <v>131</v>
      </c>
      <c r="E64" s="142" t="s">
        <v>85</v>
      </c>
      <c r="F64" s="143">
        <v>3.1E-2</v>
      </c>
    </row>
    <row r="65" spans="2:6" s="42" customFormat="1" ht="13.5" customHeight="1">
      <c r="B65" s="201"/>
      <c r="C65" s="233"/>
      <c r="D65" s="116" t="s">
        <v>115</v>
      </c>
      <c r="E65" s="116" t="s">
        <v>84</v>
      </c>
      <c r="F65" s="78">
        <v>0.02</v>
      </c>
    </row>
    <row r="66" spans="2:6" s="42" customFormat="1" ht="13.5" customHeight="1">
      <c r="B66" s="201"/>
      <c r="C66" s="233"/>
      <c r="D66" s="117" t="s">
        <v>306</v>
      </c>
      <c r="E66" s="117" t="s">
        <v>85</v>
      </c>
      <c r="F66" s="78">
        <v>1.7999999999999999E-2</v>
      </c>
    </row>
    <row r="67" spans="2:6" s="42" customFormat="1" ht="13.5" customHeight="1">
      <c r="B67" s="201"/>
      <c r="C67" s="233"/>
      <c r="D67" s="117" t="s">
        <v>186</v>
      </c>
      <c r="E67" s="117" t="s">
        <v>85</v>
      </c>
      <c r="F67" s="78">
        <v>1.4999999999999999E-2</v>
      </c>
    </row>
    <row r="68" spans="2:6" s="42" customFormat="1" ht="13.5" customHeight="1">
      <c r="B68" s="201"/>
      <c r="C68" s="233"/>
      <c r="D68" s="117" t="s">
        <v>89</v>
      </c>
      <c r="E68" s="117" t="s">
        <v>90</v>
      </c>
      <c r="F68" s="78">
        <v>1.2999999999999999E-2</v>
      </c>
    </row>
    <row r="69" spans="2:6" s="42" customFormat="1" ht="13.5" customHeight="1">
      <c r="B69" s="201"/>
      <c r="C69" s="233"/>
      <c r="D69" s="117" t="s">
        <v>330</v>
      </c>
      <c r="E69" s="117" t="s">
        <v>90</v>
      </c>
      <c r="F69" s="78">
        <v>1.2E-2</v>
      </c>
    </row>
    <row r="70" spans="2:6" s="42" customFormat="1" ht="13.5" customHeight="1">
      <c r="B70" s="201"/>
      <c r="C70" s="233"/>
      <c r="D70" s="117" t="s">
        <v>307</v>
      </c>
      <c r="E70" s="117" t="s">
        <v>85</v>
      </c>
      <c r="F70" s="78">
        <v>1.2E-2</v>
      </c>
    </row>
    <row r="71" spans="2:6" s="42" customFormat="1" ht="13.5" customHeight="1">
      <c r="B71" s="201"/>
      <c r="C71" s="233"/>
      <c r="D71" s="117" t="s">
        <v>86</v>
      </c>
      <c r="E71" s="117" t="s">
        <v>125</v>
      </c>
      <c r="F71" s="78">
        <v>1.0999999999999999E-2</v>
      </c>
    </row>
    <row r="72" spans="2:6" s="42" customFormat="1" ht="13.5" customHeight="1">
      <c r="B72" s="201"/>
      <c r="C72" s="233"/>
      <c r="D72" s="117" t="s">
        <v>114</v>
      </c>
      <c r="E72" s="117" t="s">
        <v>84</v>
      </c>
      <c r="F72" s="78">
        <v>0.01</v>
      </c>
    </row>
    <row r="73" spans="2:6" s="42" customFormat="1" ht="13.5" customHeight="1">
      <c r="B73" s="201"/>
      <c r="C73" s="234"/>
      <c r="D73" s="118" t="s">
        <v>331</v>
      </c>
      <c r="E73" s="118" t="s">
        <v>116</v>
      </c>
      <c r="F73" s="79">
        <v>0.01</v>
      </c>
    </row>
    <row r="74" spans="2:6" s="42" customFormat="1" ht="13.5" customHeight="1">
      <c r="B74" s="201">
        <v>8</v>
      </c>
      <c r="C74" s="232" t="s">
        <v>51</v>
      </c>
      <c r="D74" s="142" t="s">
        <v>87</v>
      </c>
      <c r="E74" s="142" t="s">
        <v>88</v>
      </c>
      <c r="F74" s="143">
        <v>2.9000000000000001E-2</v>
      </c>
    </row>
    <row r="75" spans="2:6" s="42" customFormat="1" ht="13.5" customHeight="1">
      <c r="B75" s="201"/>
      <c r="C75" s="233"/>
      <c r="D75" s="116" t="s">
        <v>86</v>
      </c>
      <c r="E75" s="116" t="s">
        <v>125</v>
      </c>
      <c r="F75" s="78">
        <v>2.5000000000000001E-2</v>
      </c>
    </row>
    <row r="76" spans="2:6" s="42" customFormat="1" ht="13.5" customHeight="1">
      <c r="B76" s="201"/>
      <c r="C76" s="233"/>
      <c r="D76" s="117" t="s">
        <v>131</v>
      </c>
      <c r="E76" s="117" t="s">
        <v>85</v>
      </c>
      <c r="F76" s="78">
        <v>2.3E-2</v>
      </c>
    </row>
    <row r="77" spans="2:6" s="42" customFormat="1" ht="13.5" customHeight="1">
      <c r="B77" s="201"/>
      <c r="C77" s="233"/>
      <c r="D77" s="117" t="s">
        <v>307</v>
      </c>
      <c r="E77" s="117" t="s">
        <v>85</v>
      </c>
      <c r="F77" s="78">
        <v>2.1999999999999999E-2</v>
      </c>
    </row>
    <row r="78" spans="2:6" s="42" customFormat="1" ht="13.5" customHeight="1">
      <c r="B78" s="201"/>
      <c r="C78" s="233"/>
      <c r="D78" s="117" t="s">
        <v>186</v>
      </c>
      <c r="E78" s="117" t="s">
        <v>85</v>
      </c>
      <c r="F78" s="78">
        <v>0.02</v>
      </c>
    </row>
    <row r="79" spans="2:6" s="42" customFormat="1" ht="13.5" customHeight="1">
      <c r="B79" s="201"/>
      <c r="C79" s="233"/>
      <c r="D79" s="117" t="s">
        <v>306</v>
      </c>
      <c r="E79" s="117" t="s">
        <v>85</v>
      </c>
      <c r="F79" s="78">
        <v>1.6E-2</v>
      </c>
    </row>
    <row r="80" spans="2:6" s="42" customFormat="1" ht="13.5" customHeight="1">
      <c r="B80" s="201"/>
      <c r="C80" s="233"/>
      <c r="D80" s="117" t="s">
        <v>332</v>
      </c>
      <c r="E80" s="117" t="s">
        <v>333</v>
      </c>
      <c r="F80" s="78">
        <v>1.4999999999999999E-2</v>
      </c>
    </row>
    <row r="81" spans="2:6" s="42" customFormat="1" ht="13.5" customHeight="1">
      <c r="B81" s="201"/>
      <c r="C81" s="233"/>
      <c r="D81" s="117" t="s">
        <v>89</v>
      </c>
      <c r="E81" s="117" t="s">
        <v>90</v>
      </c>
      <c r="F81" s="78">
        <v>1.4E-2</v>
      </c>
    </row>
    <row r="82" spans="2:6" s="42" customFormat="1" ht="13.5" customHeight="1">
      <c r="B82" s="201"/>
      <c r="C82" s="233"/>
      <c r="D82" s="117" t="s">
        <v>115</v>
      </c>
      <c r="E82" s="117" t="s">
        <v>84</v>
      </c>
      <c r="F82" s="78">
        <v>1.4E-2</v>
      </c>
    </row>
    <row r="83" spans="2:6" s="42" customFormat="1" ht="13.5" customHeight="1">
      <c r="B83" s="235"/>
      <c r="C83" s="234"/>
      <c r="D83" s="146" t="s">
        <v>334</v>
      </c>
      <c r="E83" s="146" t="s">
        <v>323</v>
      </c>
      <c r="F83" s="147">
        <v>1.2E-2</v>
      </c>
    </row>
    <row r="84" spans="2:6" s="42" customFormat="1" ht="13.5" customHeight="1">
      <c r="B84" s="201">
        <v>9</v>
      </c>
      <c r="C84" s="232" t="s">
        <v>98</v>
      </c>
      <c r="D84" s="142" t="s">
        <v>314</v>
      </c>
      <c r="E84" s="142" t="s">
        <v>84</v>
      </c>
      <c r="F84" s="143">
        <v>2.8000000000000001E-2</v>
      </c>
    </row>
    <row r="85" spans="2:6" s="42" customFormat="1" ht="13.5" customHeight="1">
      <c r="B85" s="201"/>
      <c r="C85" s="233"/>
      <c r="D85" s="116" t="s">
        <v>86</v>
      </c>
      <c r="E85" s="116" t="s">
        <v>125</v>
      </c>
      <c r="F85" s="78">
        <v>2.3E-2</v>
      </c>
    </row>
    <row r="86" spans="2:6" s="42" customFormat="1" ht="13.5" customHeight="1">
      <c r="B86" s="201"/>
      <c r="C86" s="233"/>
      <c r="D86" s="117" t="s">
        <v>131</v>
      </c>
      <c r="E86" s="117" t="s">
        <v>85</v>
      </c>
      <c r="F86" s="78">
        <v>2.1000000000000001E-2</v>
      </c>
    </row>
    <row r="87" spans="2:6" s="42" customFormat="1" ht="13.5" customHeight="1">
      <c r="B87" s="201"/>
      <c r="C87" s="233"/>
      <c r="D87" s="117" t="s">
        <v>335</v>
      </c>
      <c r="E87" s="117" t="s">
        <v>321</v>
      </c>
      <c r="F87" s="78">
        <v>1.4999999999999999E-2</v>
      </c>
    </row>
    <row r="88" spans="2:6" s="42" customFormat="1" ht="13.5" customHeight="1">
      <c r="B88" s="201"/>
      <c r="C88" s="233"/>
      <c r="D88" s="117" t="s">
        <v>336</v>
      </c>
      <c r="E88" s="117" t="s">
        <v>84</v>
      </c>
      <c r="F88" s="78">
        <v>1.4E-2</v>
      </c>
    </row>
    <row r="89" spans="2:6" s="42" customFormat="1" ht="13.5" customHeight="1">
      <c r="B89" s="201"/>
      <c r="C89" s="233"/>
      <c r="D89" s="117" t="s">
        <v>337</v>
      </c>
      <c r="E89" s="117" t="s">
        <v>338</v>
      </c>
      <c r="F89" s="78">
        <v>1.4E-2</v>
      </c>
    </row>
    <row r="90" spans="2:6" s="42" customFormat="1" ht="13.5" customHeight="1">
      <c r="B90" s="201"/>
      <c r="C90" s="233"/>
      <c r="D90" s="117" t="s">
        <v>339</v>
      </c>
      <c r="E90" s="117" t="s">
        <v>340</v>
      </c>
      <c r="F90" s="78">
        <v>1.4E-2</v>
      </c>
    </row>
    <row r="91" spans="2:6" s="42" customFormat="1" ht="13.5" customHeight="1">
      <c r="B91" s="201"/>
      <c r="C91" s="233"/>
      <c r="D91" s="117" t="s">
        <v>89</v>
      </c>
      <c r="E91" s="117" t="s">
        <v>90</v>
      </c>
      <c r="F91" s="78">
        <v>1.2999999999999999E-2</v>
      </c>
    </row>
    <row r="92" spans="2:6" s="42" customFormat="1" ht="13.5" customHeight="1">
      <c r="B92" s="201"/>
      <c r="C92" s="233"/>
      <c r="D92" s="117" t="s">
        <v>334</v>
      </c>
      <c r="E92" s="117" t="s">
        <v>323</v>
      </c>
      <c r="F92" s="78">
        <v>1.2999999999999999E-2</v>
      </c>
    </row>
    <row r="93" spans="2:6" s="42" customFormat="1" ht="13.5" customHeight="1">
      <c r="B93" s="201"/>
      <c r="C93" s="234"/>
      <c r="D93" s="118" t="s">
        <v>307</v>
      </c>
      <c r="E93" s="118" t="s">
        <v>85</v>
      </c>
      <c r="F93" s="79">
        <v>1.2E-2</v>
      </c>
    </row>
    <row r="94" spans="2:6" s="42" customFormat="1" ht="13.5" customHeight="1">
      <c r="B94" s="201">
        <v>10</v>
      </c>
      <c r="C94" s="232" t="s">
        <v>52</v>
      </c>
      <c r="D94" s="142" t="s">
        <v>131</v>
      </c>
      <c r="E94" s="142" t="s">
        <v>85</v>
      </c>
      <c r="F94" s="143">
        <v>3.7999999999999999E-2</v>
      </c>
    </row>
    <row r="95" spans="2:6" s="42" customFormat="1" ht="13.5" customHeight="1">
      <c r="B95" s="201"/>
      <c r="C95" s="233"/>
      <c r="D95" s="116" t="s">
        <v>89</v>
      </c>
      <c r="E95" s="116" t="s">
        <v>90</v>
      </c>
      <c r="F95" s="78">
        <v>2.5999999999999999E-2</v>
      </c>
    </row>
    <row r="96" spans="2:6" s="42" customFormat="1" ht="13.5" customHeight="1">
      <c r="B96" s="201"/>
      <c r="C96" s="233"/>
      <c r="D96" s="117" t="s">
        <v>186</v>
      </c>
      <c r="E96" s="117" t="s">
        <v>85</v>
      </c>
      <c r="F96" s="78">
        <v>1.6E-2</v>
      </c>
    </row>
    <row r="97" spans="2:6" s="42" customFormat="1" ht="13.5" customHeight="1">
      <c r="B97" s="201"/>
      <c r="C97" s="233"/>
      <c r="D97" s="117" t="s">
        <v>307</v>
      </c>
      <c r="E97" s="117" t="s">
        <v>85</v>
      </c>
      <c r="F97" s="78">
        <v>1.4E-2</v>
      </c>
    </row>
    <row r="98" spans="2:6" s="42" customFormat="1" ht="13.5" customHeight="1">
      <c r="B98" s="201"/>
      <c r="C98" s="233"/>
      <c r="D98" s="117" t="s">
        <v>341</v>
      </c>
      <c r="E98" s="117" t="s">
        <v>85</v>
      </c>
      <c r="F98" s="78">
        <v>0.01</v>
      </c>
    </row>
    <row r="99" spans="2:6" s="42" customFormat="1" ht="13.5" customHeight="1">
      <c r="B99" s="201"/>
      <c r="C99" s="233"/>
      <c r="D99" s="117" t="s">
        <v>342</v>
      </c>
      <c r="E99" s="117" t="s">
        <v>85</v>
      </c>
      <c r="F99" s="78">
        <v>8.9999999999999993E-3</v>
      </c>
    </row>
    <row r="100" spans="2:6" s="42" customFormat="1" ht="13.5" customHeight="1">
      <c r="B100" s="201"/>
      <c r="C100" s="233"/>
      <c r="D100" s="117" t="s">
        <v>343</v>
      </c>
      <c r="E100" s="117" t="s">
        <v>83</v>
      </c>
      <c r="F100" s="78">
        <v>8.9999999999999993E-3</v>
      </c>
    </row>
    <row r="101" spans="2:6" s="42" customFormat="1" ht="13.5" customHeight="1">
      <c r="B101" s="201"/>
      <c r="C101" s="233"/>
      <c r="D101" s="117" t="s">
        <v>86</v>
      </c>
      <c r="E101" s="117" t="s">
        <v>125</v>
      </c>
      <c r="F101" s="78">
        <v>8.9999999999999993E-3</v>
      </c>
    </row>
    <row r="102" spans="2:6" s="42" customFormat="1" ht="13.5" customHeight="1">
      <c r="B102" s="201"/>
      <c r="C102" s="233"/>
      <c r="D102" s="117" t="s">
        <v>344</v>
      </c>
      <c r="E102" s="117" t="s">
        <v>345</v>
      </c>
      <c r="F102" s="78">
        <v>8.9999999999999993E-3</v>
      </c>
    </row>
    <row r="103" spans="2:6" s="42" customFormat="1" ht="13.5" customHeight="1">
      <c r="B103" s="201"/>
      <c r="C103" s="234"/>
      <c r="D103" s="118" t="s">
        <v>319</v>
      </c>
      <c r="E103" s="118" t="s">
        <v>85</v>
      </c>
      <c r="F103" s="79">
        <v>8.0000000000000002E-3</v>
      </c>
    </row>
    <row r="104" spans="2:6" s="42" customFormat="1" ht="13.5" customHeight="1">
      <c r="B104" s="201">
        <v>11</v>
      </c>
      <c r="C104" s="232" t="s">
        <v>53</v>
      </c>
      <c r="D104" s="142" t="s">
        <v>131</v>
      </c>
      <c r="E104" s="142" t="s">
        <v>85</v>
      </c>
      <c r="F104" s="143">
        <v>3.1E-2</v>
      </c>
    </row>
    <row r="105" spans="2:6" s="42" customFormat="1" ht="13.5" customHeight="1">
      <c r="B105" s="201"/>
      <c r="C105" s="233"/>
      <c r="D105" s="116" t="s">
        <v>89</v>
      </c>
      <c r="E105" s="116" t="s">
        <v>90</v>
      </c>
      <c r="F105" s="78">
        <v>2.1999999999999999E-2</v>
      </c>
    </row>
    <row r="106" spans="2:6" s="42" customFormat="1" ht="13.5" customHeight="1">
      <c r="B106" s="201"/>
      <c r="C106" s="233"/>
      <c r="D106" s="117" t="s">
        <v>86</v>
      </c>
      <c r="E106" s="117" t="s">
        <v>125</v>
      </c>
      <c r="F106" s="78">
        <v>1.6E-2</v>
      </c>
    </row>
    <row r="107" spans="2:6" s="42" customFormat="1" ht="13.5" customHeight="1">
      <c r="B107" s="201"/>
      <c r="C107" s="233"/>
      <c r="D107" s="117" t="s">
        <v>126</v>
      </c>
      <c r="E107" s="117" t="s">
        <v>83</v>
      </c>
      <c r="F107" s="78">
        <v>1.4999999999999999E-2</v>
      </c>
    </row>
    <row r="108" spans="2:6" s="42" customFormat="1" ht="13.5" customHeight="1">
      <c r="B108" s="201"/>
      <c r="C108" s="233"/>
      <c r="D108" s="117" t="s">
        <v>307</v>
      </c>
      <c r="E108" s="117" t="s">
        <v>85</v>
      </c>
      <c r="F108" s="78">
        <v>1.4999999999999999E-2</v>
      </c>
    </row>
    <row r="109" spans="2:6" s="42" customFormat="1" ht="13.5" customHeight="1">
      <c r="B109" s="201"/>
      <c r="C109" s="233"/>
      <c r="D109" s="117" t="s">
        <v>346</v>
      </c>
      <c r="E109" s="117" t="s">
        <v>347</v>
      </c>
      <c r="F109" s="78">
        <v>1.0999999999999999E-2</v>
      </c>
    </row>
    <row r="110" spans="2:6" s="42" customFormat="1" ht="13.5" customHeight="1">
      <c r="B110" s="201"/>
      <c r="C110" s="233"/>
      <c r="D110" s="117" t="s">
        <v>319</v>
      </c>
      <c r="E110" s="117" t="s">
        <v>85</v>
      </c>
      <c r="F110" s="78">
        <v>0.01</v>
      </c>
    </row>
    <row r="111" spans="2:6" s="42" customFormat="1" ht="13.5" customHeight="1">
      <c r="B111" s="201"/>
      <c r="C111" s="233"/>
      <c r="D111" s="117" t="s">
        <v>306</v>
      </c>
      <c r="E111" s="117" t="s">
        <v>85</v>
      </c>
      <c r="F111" s="78">
        <v>0.01</v>
      </c>
    </row>
    <row r="112" spans="2:6" s="42" customFormat="1" ht="13.5" customHeight="1">
      <c r="B112" s="201"/>
      <c r="C112" s="233"/>
      <c r="D112" s="117" t="s">
        <v>186</v>
      </c>
      <c r="E112" s="117" t="s">
        <v>85</v>
      </c>
      <c r="F112" s="78">
        <v>0.01</v>
      </c>
    </row>
    <row r="113" spans="2:6" s="42" customFormat="1" ht="13.5" customHeight="1">
      <c r="B113" s="201"/>
      <c r="C113" s="234"/>
      <c r="D113" s="118" t="s">
        <v>87</v>
      </c>
      <c r="E113" s="118" t="s">
        <v>88</v>
      </c>
      <c r="F113" s="79">
        <v>0.01</v>
      </c>
    </row>
    <row r="114" spans="2:6" s="42" customFormat="1" ht="13.5" customHeight="1">
      <c r="B114" s="201">
        <v>12</v>
      </c>
      <c r="C114" s="232" t="s">
        <v>99</v>
      </c>
      <c r="D114" s="142" t="s">
        <v>306</v>
      </c>
      <c r="E114" s="142" t="s">
        <v>85</v>
      </c>
      <c r="F114" s="143">
        <v>2.5000000000000001E-2</v>
      </c>
    </row>
    <row r="115" spans="2:6" s="42" customFormat="1" ht="13.5" customHeight="1">
      <c r="B115" s="201"/>
      <c r="C115" s="233"/>
      <c r="D115" s="116" t="s">
        <v>131</v>
      </c>
      <c r="E115" s="116" t="s">
        <v>85</v>
      </c>
      <c r="F115" s="78">
        <v>2.3E-2</v>
      </c>
    </row>
    <row r="116" spans="2:6" s="42" customFormat="1" ht="13.5" customHeight="1">
      <c r="B116" s="201"/>
      <c r="C116" s="233"/>
      <c r="D116" s="117" t="s">
        <v>89</v>
      </c>
      <c r="E116" s="117" t="s">
        <v>90</v>
      </c>
      <c r="F116" s="78">
        <v>1.9E-2</v>
      </c>
    </row>
    <row r="117" spans="2:6" s="42" customFormat="1" ht="13.5" customHeight="1">
      <c r="B117" s="201"/>
      <c r="C117" s="233"/>
      <c r="D117" s="117" t="s">
        <v>307</v>
      </c>
      <c r="E117" s="117" t="s">
        <v>85</v>
      </c>
      <c r="F117" s="78">
        <v>1.6E-2</v>
      </c>
    </row>
    <row r="118" spans="2:6" s="42" customFormat="1" ht="13.5" customHeight="1">
      <c r="B118" s="201"/>
      <c r="C118" s="233"/>
      <c r="D118" s="117" t="s">
        <v>348</v>
      </c>
      <c r="E118" s="117" t="s">
        <v>84</v>
      </c>
      <c r="F118" s="78">
        <v>1.4999999999999999E-2</v>
      </c>
    </row>
    <row r="119" spans="2:6" s="42" customFormat="1" ht="13.5" customHeight="1">
      <c r="B119" s="201"/>
      <c r="C119" s="233"/>
      <c r="D119" s="117" t="s">
        <v>186</v>
      </c>
      <c r="E119" s="117" t="s">
        <v>85</v>
      </c>
      <c r="F119" s="78">
        <v>1.4999999999999999E-2</v>
      </c>
    </row>
    <row r="120" spans="2:6" s="42" customFormat="1" ht="13.5" customHeight="1">
      <c r="B120" s="201"/>
      <c r="C120" s="233"/>
      <c r="D120" s="117" t="s">
        <v>349</v>
      </c>
      <c r="E120" s="117" t="s">
        <v>88</v>
      </c>
      <c r="F120" s="78">
        <v>1.4E-2</v>
      </c>
    </row>
    <row r="121" spans="2:6" s="42" customFormat="1" ht="13.5" customHeight="1">
      <c r="B121" s="201"/>
      <c r="C121" s="233"/>
      <c r="D121" s="117" t="s">
        <v>334</v>
      </c>
      <c r="E121" s="117" t="s">
        <v>323</v>
      </c>
      <c r="F121" s="78">
        <v>1.4E-2</v>
      </c>
    </row>
    <row r="122" spans="2:6" s="42" customFormat="1" ht="13.5" customHeight="1">
      <c r="B122" s="201"/>
      <c r="C122" s="233"/>
      <c r="D122" s="117" t="s">
        <v>86</v>
      </c>
      <c r="E122" s="117" t="s">
        <v>125</v>
      </c>
      <c r="F122" s="78">
        <v>1.2999999999999999E-2</v>
      </c>
    </row>
    <row r="123" spans="2:6" s="42" customFormat="1" ht="13.5" customHeight="1">
      <c r="B123" s="201"/>
      <c r="C123" s="234"/>
      <c r="D123" s="118" t="s">
        <v>115</v>
      </c>
      <c r="E123" s="118" t="s">
        <v>84</v>
      </c>
      <c r="F123" s="79">
        <v>1.2E-2</v>
      </c>
    </row>
    <row r="124" spans="2:6" s="42" customFormat="1" ht="13.5" customHeight="1">
      <c r="B124" s="201">
        <v>13</v>
      </c>
      <c r="C124" s="232" t="s">
        <v>100</v>
      </c>
      <c r="D124" s="142" t="s">
        <v>89</v>
      </c>
      <c r="E124" s="142" t="s">
        <v>90</v>
      </c>
      <c r="F124" s="143">
        <v>2.1999999999999999E-2</v>
      </c>
    </row>
    <row r="125" spans="2:6" s="42" customFormat="1" ht="13.5" customHeight="1">
      <c r="B125" s="201"/>
      <c r="C125" s="233"/>
      <c r="D125" s="116" t="s">
        <v>131</v>
      </c>
      <c r="E125" s="116" t="s">
        <v>85</v>
      </c>
      <c r="F125" s="78">
        <v>0.02</v>
      </c>
    </row>
    <row r="126" spans="2:6" s="42" customFormat="1" ht="13.5" customHeight="1">
      <c r="B126" s="201"/>
      <c r="C126" s="233"/>
      <c r="D126" s="117" t="s">
        <v>186</v>
      </c>
      <c r="E126" s="117" t="s">
        <v>85</v>
      </c>
      <c r="F126" s="78">
        <v>1.9E-2</v>
      </c>
    </row>
    <row r="127" spans="2:6" s="42" customFormat="1" ht="13.5" customHeight="1">
      <c r="B127" s="201"/>
      <c r="C127" s="233"/>
      <c r="D127" s="117" t="s">
        <v>86</v>
      </c>
      <c r="E127" s="117" t="s">
        <v>125</v>
      </c>
      <c r="F127" s="78">
        <v>1.6E-2</v>
      </c>
    </row>
    <row r="128" spans="2:6" s="42" customFormat="1" ht="13.5" customHeight="1">
      <c r="B128" s="201"/>
      <c r="C128" s="233"/>
      <c r="D128" s="117" t="s">
        <v>115</v>
      </c>
      <c r="E128" s="117" t="s">
        <v>84</v>
      </c>
      <c r="F128" s="78">
        <v>1.2999999999999999E-2</v>
      </c>
    </row>
    <row r="129" spans="2:6" s="42" customFormat="1" ht="13.5" customHeight="1">
      <c r="B129" s="201"/>
      <c r="C129" s="233"/>
      <c r="D129" s="117" t="s">
        <v>87</v>
      </c>
      <c r="E129" s="117" t="s">
        <v>88</v>
      </c>
      <c r="F129" s="78">
        <v>1.2999999999999999E-2</v>
      </c>
    </row>
    <row r="130" spans="2:6" s="42" customFormat="1" ht="13.5" customHeight="1">
      <c r="B130" s="201"/>
      <c r="C130" s="233"/>
      <c r="D130" s="117" t="s">
        <v>307</v>
      </c>
      <c r="E130" s="117" t="s">
        <v>85</v>
      </c>
      <c r="F130" s="78">
        <v>1.2999999999999999E-2</v>
      </c>
    </row>
    <row r="131" spans="2:6" s="42" customFormat="1" ht="13.5" customHeight="1">
      <c r="B131" s="201"/>
      <c r="C131" s="233"/>
      <c r="D131" s="117" t="s">
        <v>306</v>
      </c>
      <c r="E131" s="117" t="s">
        <v>85</v>
      </c>
      <c r="F131" s="78">
        <v>1.2E-2</v>
      </c>
    </row>
    <row r="132" spans="2:6" s="42" customFormat="1" ht="13.5" customHeight="1">
      <c r="B132" s="201"/>
      <c r="C132" s="233"/>
      <c r="D132" s="117" t="s">
        <v>314</v>
      </c>
      <c r="E132" s="117" t="s">
        <v>84</v>
      </c>
      <c r="F132" s="78">
        <v>1.2E-2</v>
      </c>
    </row>
    <row r="133" spans="2:6" s="42" customFormat="1" ht="13.5" customHeight="1">
      <c r="B133" s="201"/>
      <c r="C133" s="234"/>
      <c r="D133" s="118" t="s">
        <v>350</v>
      </c>
      <c r="E133" s="118" t="s">
        <v>83</v>
      </c>
      <c r="F133" s="79">
        <v>0.01</v>
      </c>
    </row>
    <row r="134" spans="2:6" s="42" customFormat="1" ht="13.5" customHeight="1">
      <c r="B134" s="201">
        <v>14</v>
      </c>
      <c r="C134" s="232" t="s">
        <v>101</v>
      </c>
      <c r="D134" s="142" t="s">
        <v>131</v>
      </c>
      <c r="E134" s="142" t="s">
        <v>85</v>
      </c>
      <c r="F134" s="143">
        <v>3.3000000000000002E-2</v>
      </c>
    </row>
    <row r="135" spans="2:6" s="42" customFormat="1" ht="13.5" customHeight="1">
      <c r="B135" s="201"/>
      <c r="C135" s="233"/>
      <c r="D135" s="116" t="s">
        <v>311</v>
      </c>
      <c r="E135" s="116" t="s">
        <v>84</v>
      </c>
      <c r="F135" s="78">
        <v>2.5000000000000001E-2</v>
      </c>
    </row>
    <row r="136" spans="2:6" s="42" customFormat="1" ht="13.5" customHeight="1">
      <c r="B136" s="201"/>
      <c r="C136" s="233"/>
      <c r="D136" s="117" t="s">
        <v>114</v>
      </c>
      <c r="E136" s="117" t="s">
        <v>84</v>
      </c>
      <c r="F136" s="78">
        <v>1.9E-2</v>
      </c>
    </row>
    <row r="137" spans="2:6" s="42" customFormat="1" ht="13.5" customHeight="1">
      <c r="B137" s="201"/>
      <c r="C137" s="233"/>
      <c r="D137" s="117" t="s">
        <v>306</v>
      </c>
      <c r="E137" s="117" t="s">
        <v>85</v>
      </c>
      <c r="F137" s="78">
        <v>1.7999999999999999E-2</v>
      </c>
    </row>
    <row r="138" spans="2:6" s="42" customFormat="1" ht="13.5" customHeight="1">
      <c r="B138" s="201"/>
      <c r="C138" s="233"/>
      <c r="D138" s="117" t="s">
        <v>115</v>
      </c>
      <c r="E138" s="117" t="s">
        <v>84</v>
      </c>
      <c r="F138" s="78">
        <v>1.4999999999999999E-2</v>
      </c>
    </row>
    <row r="139" spans="2:6" s="42" customFormat="1" ht="13.5" customHeight="1">
      <c r="B139" s="201"/>
      <c r="C139" s="233"/>
      <c r="D139" s="117" t="s">
        <v>186</v>
      </c>
      <c r="E139" s="117" t="s">
        <v>85</v>
      </c>
      <c r="F139" s="78">
        <v>1.2999999999999999E-2</v>
      </c>
    </row>
    <row r="140" spans="2:6" s="42" customFormat="1" ht="13.5" customHeight="1">
      <c r="B140" s="201"/>
      <c r="C140" s="233"/>
      <c r="D140" s="117" t="s">
        <v>316</v>
      </c>
      <c r="E140" s="117" t="s">
        <v>317</v>
      </c>
      <c r="F140" s="78">
        <v>1.2E-2</v>
      </c>
    </row>
    <row r="141" spans="2:6" s="42" customFormat="1" ht="13.5" customHeight="1">
      <c r="B141" s="201"/>
      <c r="C141" s="233"/>
      <c r="D141" s="117" t="s">
        <v>89</v>
      </c>
      <c r="E141" s="117" t="s">
        <v>90</v>
      </c>
      <c r="F141" s="78">
        <v>1.0999999999999999E-2</v>
      </c>
    </row>
    <row r="142" spans="2:6" s="42" customFormat="1" ht="13.5" customHeight="1">
      <c r="B142" s="201"/>
      <c r="C142" s="233"/>
      <c r="D142" s="117" t="s">
        <v>307</v>
      </c>
      <c r="E142" s="117" t="s">
        <v>85</v>
      </c>
      <c r="F142" s="78">
        <v>0.01</v>
      </c>
    </row>
    <row r="143" spans="2:6" s="42" customFormat="1" ht="13.5" customHeight="1">
      <c r="B143" s="201"/>
      <c r="C143" s="234"/>
      <c r="D143" s="118" t="s">
        <v>87</v>
      </c>
      <c r="E143" s="118" t="s">
        <v>88</v>
      </c>
      <c r="F143" s="79">
        <v>0.01</v>
      </c>
    </row>
    <row r="144" spans="2:6" s="42" customFormat="1" ht="13.5" customHeight="1">
      <c r="B144" s="201">
        <v>15</v>
      </c>
      <c r="C144" s="232" t="s">
        <v>102</v>
      </c>
      <c r="D144" s="142" t="s">
        <v>131</v>
      </c>
      <c r="E144" s="142" t="s">
        <v>85</v>
      </c>
      <c r="F144" s="143">
        <v>2.5999999999999999E-2</v>
      </c>
    </row>
    <row r="145" spans="2:6" s="42" customFormat="1" ht="13.5" customHeight="1">
      <c r="B145" s="201"/>
      <c r="C145" s="233"/>
      <c r="D145" s="116" t="s">
        <v>89</v>
      </c>
      <c r="E145" s="116" t="s">
        <v>90</v>
      </c>
      <c r="F145" s="78">
        <v>0.02</v>
      </c>
    </row>
    <row r="146" spans="2:6" s="42" customFormat="1" ht="13.5" customHeight="1">
      <c r="B146" s="201"/>
      <c r="C146" s="233"/>
      <c r="D146" s="117" t="s">
        <v>306</v>
      </c>
      <c r="E146" s="117" t="s">
        <v>85</v>
      </c>
      <c r="F146" s="78">
        <v>1.6E-2</v>
      </c>
    </row>
    <row r="147" spans="2:6" s="42" customFormat="1" ht="13.5" customHeight="1">
      <c r="B147" s="201"/>
      <c r="C147" s="233"/>
      <c r="D147" s="117" t="s">
        <v>86</v>
      </c>
      <c r="E147" s="117" t="s">
        <v>125</v>
      </c>
      <c r="F147" s="78">
        <v>1.4E-2</v>
      </c>
    </row>
    <row r="148" spans="2:6" s="42" customFormat="1" ht="13.5" customHeight="1">
      <c r="B148" s="201"/>
      <c r="C148" s="233"/>
      <c r="D148" s="117" t="s">
        <v>314</v>
      </c>
      <c r="E148" s="117" t="s">
        <v>84</v>
      </c>
      <c r="F148" s="78">
        <v>1.2999999999999999E-2</v>
      </c>
    </row>
    <row r="149" spans="2:6" s="42" customFormat="1" ht="13.5" customHeight="1">
      <c r="B149" s="201"/>
      <c r="C149" s="233"/>
      <c r="D149" s="117" t="s">
        <v>115</v>
      </c>
      <c r="E149" s="117" t="s">
        <v>84</v>
      </c>
      <c r="F149" s="78">
        <v>1.2E-2</v>
      </c>
    </row>
    <row r="150" spans="2:6" s="42" customFormat="1" ht="13.5" customHeight="1">
      <c r="B150" s="201"/>
      <c r="C150" s="233"/>
      <c r="D150" s="117" t="s">
        <v>307</v>
      </c>
      <c r="E150" s="117" t="s">
        <v>85</v>
      </c>
      <c r="F150" s="78">
        <v>0.01</v>
      </c>
    </row>
    <row r="151" spans="2:6" s="42" customFormat="1" ht="13.5" customHeight="1">
      <c r="B151" s="201"/>
      <c r="C151" s="233"/>
      <c r="D151" s="117" t="s">
        <v>87</v>
      </c>
      <c r="E151" s="117" t="s">
        <v>88</v>
      </c>
      <c r="F151" s="78">
        <v>0.01</v>
      </c>
    </row>
    <row r="152" spans="2:6" s="42" customFormat="1" ht="13.5" customHeight="1">
      <c r="B152" s="201"/>
      <c r="C152" s="233"/>
      <c r="D152" s="117" t="s">
        <v>348</v>
      </c>
      <c r="E152" s="117" t="s">
        <v>84</v>
      </c>
      <c r="F152" s="78">
        <v>8.9999999999999993E-3</v>
      </c>
    </row>
    <row r="153" spans="2:6" s="42" customFormat="1" ht="13.5" customHeight="1">
      <c r="B153" s="201"/>
      <c r="C153" s="234"/>
      <c r="D153" s="118" t="s">
        <v>186</v>
      </c>
      <c r="E153" s="118" t="s">
        <v>85</v>
      </c>
      <c r="F153" s="79">
        <v>8.9999999999999993E-3</v>
      </c>
    </row>
    <row r="154" spans="2:6" s="42" customFormat="1" ht="13.5" customHeight="1">
      <c r="B154" s="201">
        <v>16</v>
      </c>
      <c r="C154" s="232" t="s">
        <v>54</v>
      </c>
      <c r="D154" s="142" t="s">
        <v>131</v>
      </c>
      <c r="E154" s="142" t="s">
        <v>85</v>
      </c>
      <c r="F154" s="143">
        <v>4.8000000000000001E-2</v>
      </c>
    </row>
    <row r="155" spans="2:6" s="42" customFormat="1" ht="13.5" customHeight="1">
      <c r="B155" s="201"/>
      <c r="C155" s="233"/>
      <c r="D155" s="116" t="s">
        <v>89</v>
      </c>
      <c r="E155" s="116" t="s">
        <v>90</v>
      </c>
      <c r="F155" s="78">
        <v>2.7E-2</v>
      </c>
    </row>
    <row r="156" spans="2:6" s="42" customFormat="1" ht="13.5" customHeight="1">
      <c r="B156" s="201"/>
      <c r="C156" s="233"/>
      <c r="D156" s="117" t="s">
        <v>306</v>
      </c>
      <c r="E156" s="117" t="s">
        <v>85</v>
      </c>
      <c r="F156" s="78">
        <v>2.5999999999999999E-2</v>
      </c>
    </row>
    <row r="157" spans="2:6" s="42" customFormat="1" ht="13.5" customHeight="1">
      <c r="B157" s="201"/>
      <c r="C157" s="233"/>
      <c r="D157" s="117" t="s">
        <v>115</v>
      </c>
      <c r="E157" s="117" t="s">
        <v>84</v>
      </c>
      <c r="F157" s="78">
        <v>2.4E-2</v>
      </c>
    </row>
    <row r="158" spans="2:6" s="42" customFormat="1" ht="13.5" customHeight="1">
      <c r="B158" s="201"/>
      <c r="C158" s="233"/>
      <c r="D158" s="117" t="s">
        <v>186</v>
      </c>
      <c r="E158" s="117" t="s">
        <v>85</v>
      </c>
      <c r="F158" s="78">
        <v>1.9E-2</v>
      </c>
    </row>
    <row r="159" spans="2:6" s="42" customFormat="1" ht="13.5" customHeight="1">
      <c r="B159" s="201"/>
      <c r="C159" s="233"/>
      <c r="D159" s="117" t="s">
        <v>87</v>
      </c>
      <c r="E159" s="117" t="s">
        <v>88</v>
      </c>
      <c r="F159" s="78">
        <v>1.9E-2</v>
      </c>
    </row>
    <row r="160" spans="2:6" s="42" customFormat="1" ht="13.5" customHeight="1">
      <c r="B160" s="201"/>
      <c r="C160" s="233"/>
      <c r="D160" s="117" t="s">
        <v>307</v>
      </c>
      <c r="E160" s="117" t="s">
        <v>85</v>
      </c>
      <c r="F160" s="78">
        <v>1.4E-2</v>
      </c>
    </row>
    <row r="161" spans="2:6" s="42" customFormat="1" ht="13.5" customHeight="1">
      <c r="B161" s="201"/>
      <c r="C161" s="233"/>
      <c r="D161" s="117" t="s">
        <v>334</v>
      </c>
      <c r="E161" s="117" t="s">
        <v>323</v>
      </c>
      <c r="F161" s="78">
        <v>1.2999999999999999E-2</v>
      </c>
    </row>
    <row r="162" spans="2:6" s="42" customFormat="1" ht="13.5" customHeight="1">
      <c r="B162" s="201"/>
      <c r="C162" s="233"/>
      <c r="D162" s="117" t="s">
        <v>351</v>
      </c>
      <c r="E162" s="117" t="s">
        <v>323</v>
      </c>
      <c r="F162" s="78">
        <v>1.0999999999999999E-2</v>
      </c>
    </row>
    <row r="163" spans="2:6" s="42" customFormat="1" ht="13.5" customHeight="1">
      <c r="B163" s="201"/>
      <c r="C163" s="234"/>
      <c r="D163" s="118" t="s">
        <v>348</v>
      </c>
      <c r="E163" s="118" t="s">
        <v>84</v>
      </c>
      <c r="F163" s="79">
        <v>0.01</v>
      </c>
    </row>
    <row r="164" spans="2:6" s="42" customFormat="1" ht="13.5" customHeight="1">
      <c r="B164" s="201">
        <v>17</v>
      </c>
      <c r="C164" s="232" t="s">
        <v>103</v>
      </c>
      <c r="D164" s="142" t="s">
        <v>306</v>
      </c>
      <c r="E164" s="142" t="s">
        <v>85</v>
      </c>
      <c r="F164" s="143">
        <v>2.4E-2</v>
      </c>
    </row>
    <row r="165" spans="2:6" s="42" customFormat="1" ht="13.5" customHeight="1">
      <c r="B165" s="201"/>
      <c r="C165" s="233"/>
      <c r="D165" s="116" t="s">
        <v>89</v>
      </c>
      <c r="E165" s="116" t="s">
        <v>90</v>
      </c>
      <c r="F165" s="78">
        <v>2.1999999999999999E-2</v>
      </c>
    </row>
    <row r="166" spans="2:6" s="42" customFormat="1" ht="13.5" customHeight="1">
      <c r="B166" s="201"/>
      <c r="C166" s="233"/>
      <c r="D166" s="117" t="s">
        <v>131</v>
      </c>
      <c r="E166" s="117" t="s">
        <v>85</v>
      </c>
      <c r="F166" s="78">
        <v>2.1999999999999999E-2</v>
      </c>
    </row>
    <row r="167" spans="2:6" s="42" customFormat="1" ht="13.5" customHeight="1">
      <c r="B167" s="201"/>
      <c r="C167" s="233"/>
      <c r="D167" s="117" t="s">
        <v>186</v>
      </c>
      <c r="E167" s="117" t="s">
        <v>85</v>
      </c>
      <c r="F167" s="78">
        <v>0.02</v>
      </c>
    </row>
    <row r="168" spans="2:6" s="42" customFormat="1" ht="13.5" customHeight="1">
      <c r="B168" s="201"/>
      <c r="C168" s="233"/>
      <c r="D168" s="117" t="s">
        <v>307</v>
      </c>
      <c r="E168" s="117" t="s">
        <v>85</v>
      </c>
      <c r="F168" s="78">
        <v>1.6E-2</v>
      </c>
    </row>
    <row r="169" spans="2:6" s="42" customFormat="1" ht="13.5" customHeight="1">
      <c r="B169" s="201"/>
      <c r="C169" s="233"/>
      <c r="D169" s="117" t="s">
        <v>114</v>
      </c>
      <c r="E169" s="117" t="s">
        <v>84</v>
      </c>
      <c r="F169" s="78">
        <v>1.2E-2</v>
      </c>
    </row>
    <row r="170" spans="2:6" s="42" customFormat="1" ht="13.5" customHeight="1">
      <c r="B170" s="201"/>
      <c r="C170" s="233"/>
      <c r="D170" s="117" t="s">
        <v>86</v>
      </c>
      <c r="E170" s="117" t="s">
        <v>125</v>
      </c>
      <c r="F170" s="78">
        <v>1.0999999999999999E-2</v>
      </c>
    </row>
    <row r="171" spans="2:6" s="42" customFormat="1" ht="13.5" customHeight="1">
      <c r="B171" s="201"/>
      <c r="C171" s="233"/>
      <c r="D171" s="117" t="s">
        <v>308</v>
      </c>
      <c r="E171" s="117" t="s">
        <v>309</v>
      </c>
      <c r="F171" s="78">
        <v>8.0000000000000002E-3</v>
      </c>
    </row>
    <row r="172" spans="2:6" s="42" customFormat="1" ht="13.5" customHeight="1">
      <c r="B172" s="201"/>
      <c r="C172" s="233"/>
      <c r="D172" s="117" t="s">
        <v>115</v>
      </c>
      <c r="E172" s="117" t="s">
        <v>84</v>
      </c>
      <c r="F172" s="78">
        <v>8.0000000000000002E-3</v>
      </c>
    </row>
    <row r="173" spans="2:6" s="42" customFormat="1" ht="13.5" customHeight="1">
      <c r="B173" s="201"/>
      <c r="C173" s="234"/>
      <c r="D173" s="118" t="s">
        <v>352</v>
      </c>
      <c r="E173" s="118" t="s">
        <v>321</v>
      </c>
      <c r="F173" s="79">
        <v>8.0000000000000002E-3</v>
      </c>
    </row>
    <row r="174" spans="2:6" s="42" customFormat="1" ht="13.5" customHeight="1">
      <c r="B174" s="201">
        <v>18</v>
      </c>
      <c r="C174" s="232" t="s">
        <v>55</v>
      </c>
      <c r="D174" s="142" t="s">
        <v>131</v>
      </c>
      <c r="E174" s="142" t="s">
        <v>85</v>
      </c>
      <c r="F174" s="143">
        <v>2.1999999999999999E-2</v>
      </c>
    </row>
    <row r="175" spans="2:6" s="42" customFormat="1" ht="13.5" customHeight="1">
      <c r="B175" s="201"/>
      <c r="C175" s="233"/>
      <c r="D175" s="116" t="s">
        <v>86</v>
      </c>
      <c r="E175" s="116" t="s">
        <v>125</v>
      </c>
      <c r="F175" s="78">
        <v>1.7999999999999999E-2</v>
      </c>
    </row>
    <row r="176" spans="2:6" s="42" customFormat="1" ht="13.5" customHeight="1">
      <c r="B176" s="201"/>
      <c r="C176" s="233"/>
      <c r="D176" s="117" t="s">
        <v>186</v>
      </c>
      <c r="E176" s="117" t="s">
        <v>85</v>
      </c>
      <c r="F176" s="78">
        <v>1.7000000000000001E-2</v>
      </c>
    </row>
    <row r="177" spans="2:6" s="42" customFormat="1" ht="13.5" customHeight="1">
      <c r="B177" s="201"/>
      <c r="C177" s="233"/>
      <c r="D177" s="117" t="s">
        <v>306</v>
      </c>
      <c r="E177" s="117" t="s">
        <v>85</v>
      </c>
      <c r="F177" s="78">
        <v>1.6E-2</v>
      </c>
    </row>
    <row r="178" spans="2:6" s="42" customFormat="1" ht="13.5" customHeight="1">
      <c r="B178" s="201"/>
      <c r="C178" s="233"/>
      <c r="D178" s="117" t="s">
        <v>89</v>
      </c>
      <c r="E178" s="117" t="s">
        <v>90</v>
      </c>
      <c r="F178" s="78">
        <v>1.4999999999999999E-2</v>
      </c>
    </row>
    <row r="179" spans="2:6" s="42" customFormat="1" ht="13.5" customHeight="1">
      <c r="B179" s="201"/>
      <c r="C179" s="233"/>
      <c r="D179" s="117" t="s">
        <v>307</v>
      </c>
      <c r="E179" s="117" t="s">
        <v>85</v>
      </c>
      <c r="F179" s="78">
        <v>1.2E-2</v>
      </c>
    </row>
    <row r="180" spans="2:6" s="42" customFormat="1" ht="13.5" customHeight="1">
      <c r="B180" s="201"/>
      <c r="C180" s="233"/>
      <c r="D180" s="117" t="s">
        <v>314</v>
      </c>
      <c r="E180" s="117" t="s">
        <v>84</v>
      </c>
      <c r="F180" s="78">
        <v>1.0999999999999999E-2</v>
      </c>
    </row>
    <row r="181" spans="2:6" s="42" customFormat="1" ht="13.5" customHeight="1">
      <c r="B181" s="201"/>
      <c r="C181" s="233"/>
      <c r="D181" s="117" t="s">
        <v>330</v>
      </c>
      <c r="E181" s="117" t="s">
        <v>90</v>
      </c>
      <c r="F181" s="78">
        <v>8.9999999999999993E-3</v>
      </c>
    </row>
    <row r="182" spans="2:6" s="42" customFormat="1" ht="13.5" customHeight="1">
      <c r="B182" s="201"/>
      <c r="C182" s="233"/>
      <c r="D182" s="117" t="s">
        <v>334</v>
      </c>
      <c r="E182" s="117" t="s">
        <v>323</v>
      </c>
      <c r="F182" s="78">
        <v>8.9999999999999993E-3</v>
      </c>
    </row>
    <row r="183" spans="2:6" s="42" customFormat="1" ht="13.5" customHeight="1">
      <c r="B183" s="201"/>
      <c r="C183" s="234"/>
      <c r="D183" s="118" t="s">
        <v>351</v>
      </c>
      <c r="E183" s="118" t="s">
        <v>323</v>
      </c>
      <c r="F183" s="79">
        <v>8.9999999999999993E-3</v>
      </c>
    </row>
    <row r="184" spans="2:6" s="42" customFormat="1" ht="13.5" customHeight="1">
      <c r="B184" s="201">
        <v>19</v>
      </c>
      <c r="C184" s="232" t="s">
        <v>104</v>
      </c>
      <c r="D184" s="142" t="s">
        <v>306</v>
      </c>
      <c r="E184" s="142" t="s">
        <v>85</v>
      </c>
      <c r="F184" s="143">
        <v>3.3000000000000002E-2</v>
      </c>
    </row>
    <row r="185" spans="2:6" s="42" customFormat="1" ht="13.5" customHeight="1">
      <c r="B185" s="201"/>
      <c r="C185" s="233"/>
      <c r="D185" s="116" t="s">
        <v>86</v>
      </c>
      <c r="E185" s="116" t="s">
        <v>125</v>
      </c>
      <c r="F185" s="78">
        <v>2.5000000000000001E-2</v>
      </c>
    </row>
    <row r="186" spans="2:6" s="42" customFormat="1" ht="13.5" customHeight="1">
      <c r="B186" s="201"/>
      <c r="C186" s="233"/>
      <c r="D186" s="117" t="s">
        <v>131</v>
      </c>
      <c r="E186" s="117" t="s">
        <v>85</v>
      </c>
      <c r="F186" s="78">
        <v>0.02</v>
      </c>
    </row>
    <row r="187" spans="2:6" s="42" customFormat="1" ht="13.5" customHeight="1">
      <c r="B187" s="201"/>
      <c r="C187" s="233"/>
      <c r="D187" s="117" t="s">
        <v>89</v>
      </c>
      <c r="E187" s="117" t="s">
        <v>90</v>
      </c>
      <c r="F187" s="78">
        <v>1.9E-2</v>
      </c>
    </row>
    <row r="188" spans="2:6" s="42" customFormat="1" ht="13.5" customHeight="1">
      <c r="B188" s="201"/>
      <c r="C188" s="233"/>
      <c r="D188" s="117" t="s">
        <v>186</v>
      </c>
      <c r="E188" s="117" t="s">
        <v>85</v>
      </c>
      <c r="F188" s="78">
        <v>1.9E-2</v>
      </c>
    </row>
    <row r="189" spans="2:6" s="42" customFormat="1" ht="13.5" customHeight="1">
      <c r="B189" s="201"/>
      <c r="C189" s="233"/>
      <c r="D189" s="117" t="s">
        <v>329</v>
      </c>
      <c r="E189" s="117" t="s">
        <v>85</v>
      </c>
      <c r="F189" s="78">
        <v>1.9E-2</v>
      </c>
    </row>
    <row r="190" spans="2:6" s="42" customFormat="1" ht="13.5" customHeight="1">
      <c r="B190" s="201"/>
      <c r="C190" s="233"/>
      <c r="D190" s="117" t="s">
        <v>87</v>
      </c>
      <c r="E190" s="117" t="s">
        <v>88</v>
      </c>
      <c r="F190" s="78">
        <v>1.2999999999999999E-2</v>
      </c>
    </row>
    <row r="191" spans="2:6" s="42" customFormat="1" ht="13.5" customHeight="1">
      <c r="B191" s="201"/>
      <c r="C191" s="233"/>
      <c r="D191" s="117" t="s">
        <v>115</v>
      </c>
      <c r="E191" s="117" t="s">
        <v>84</v>
      </c>
      <c r="F191" s="78">
        <v>0.01</v>
      </c>
    </row>
    <row r="192" spans="2:6" s="42" customFormat="1" ht="13.5" customHeight="1">
      <c r="B192" s="201"/>
      <c r="C192" s="233"/>
      <c r="D192" s="117" t="s">
        <v>353</v>
      </c>
      <c r="E192" s="117" t="s">
        <v>317</v>
      </c>
      <c r="F192" s="78">
        <v>0.01</v>
      </c>
    </row>
    <row r="193" spans="2:6" s="42" customFormat="1" ht="13.5" customHeight="1">
      <c r="B193" s="201"/>
      <c r="C193" s="234"/>
      <c r="D193" s="118" t="s">
        <v>314</v>
      </c>
      <c r="E193" s="118" t="s">
        <v>84</v>
      </c>
      <c r="F193" s="79">
        <v>8.9999999999999993E-3</v>
      </c>
    </row>
    <row r="194" spans="2:6" s="42" customFormat="1" ht="13.5" customHeight="1">
      <c r="B194" s="201">
        <v>20</v>
      </c>
      <c r="C194" s="232" t="s">
        <v>105</v>
      </c>
      <c r="D194" s="142" t="s">
        <v>89</v>
      </c>
      <c r="E194" s="142" t="s">
        <v>90</v>
      </c>
      <c r="F194" s="143">
        <v>1.7000000000000001E-2</v>
      </c>
    </row>
    <row r="195" spans="2:6" s="42" customFormat="1" ht="13.5" customHeight="1">
      <c r="B195" s="201"/>
      <c r="C195" s="233"/>
      <c r="D195" s="116" t="s">
        <v>186</v>
      </c>
      <c r="E195" s="116" t="s">
        <v>85</v>
      </c>
      <c r="F195" s="78">
        <v>1.6E-2</v>
      </c>
    </row>
    <row r="196" spans="2:6" s="42" customFormat="1" ht="13.5" customHeight="1">
      <c r="B196" s="201"/>
      <c r="C196" s="233"/>
      <c r="D196" s="117" t="s">
        <v>131</v>
      </c>
      <c r="E196" s="117" t="s">
        <v>85</v>
      </c>
      <c r="F196" s="78">
        <v>1.2E-2</v>
      </c>
    </row>
    <row r="197" spans="2:6" s="42" customFormat="1" ht="13.5" customHeight="1">
      <c r="B197" s="201"/>
      <c r="C197" s="233"/>
      <c r="D197" s="117" t="s">
        <v>86</v>
      </c>
      <c r="E197" s="117" t="s">
        <v>125</v>
      </c>
      <c r="F197" s="78">
        <v>0.01</v>
      </c>
    </row>
    <row r="198" spans="2:6" s="42" customFormat="1" ht="13.5" customHeight="1">
      <c r="B198" s="201"/>
      <c r="C198" s="233"/>
      <c r="D198" s="117" t="s">
        <v>115</v>
      </c>
      <c r="E198" s="117" t="s">
        <v>84</v>
      </c>
      <c r="F198" s="78">
        <v>8.9999999999999993E-3</v>
      </c>
    </row>
    <row r="199" spans="2:6" s="42" customFormat="1" ht="13.5" customHeight="1">
      <c r="B199" s="201"/>
      <c r="C199" s="233"/>
      <c r="D199" s="117" t="s">
        <v>307</v>
      </c>
      <c r="E199" s="117" t="s">
        <v>85</v>
      </c>
      <c r="F199" s="78">
        <v>8.9999999999999993E-3</v>
      </c>
    </row>
    <row r="200" spans="2:6" s="42" customFormat="1" ht="13.5" customHeight="1">
      <c r="B200" s="201"/>
      <c r="C200" s="233"/>
      <c r="D200" s="117" t="s">
        <v>354</v>
      </c>
      <c r="E200" s="117" t="s">
        <v>355</v>
      </c>
      <c r="F200" s="78">
        <v>8.9999999999999993E-3</v>
      </c>
    </row>
    <row r="201" spans="2:6" s="42" customFormat="1" ht="13.5" customHeight="1">
      <c r="B201" s="201"/>
      <c r="C201" s="233"/>
      <c r="D201" s="117" t="s">
        <v>187</v>
      </c>
      <c r="E201" s="117" t="s">
        <v>85</v>
      </c>
      <c r="F201" s="78">
        <v>8.9999999999999993E-3</v>
      </c>
    </row>
    <row r="202" spans="2:6" s="42" customFormat="1" ht="13.5" customHeight="1">
      <c r="B202" s="201"/>
      <c r="C202" s="233"/>
      <c r="D202" s="117" t="s">
        <v>306</v>
      </c>
      <c r="E202" s="117" t="s">
        <v>85</v>
      </c>
      <c r="F202" s="78">
        <v>8.9999999999999993E-3</v>
      </c>
    </row>
    <row r="203" spans="2:6" s="42" customFormat="1" ht="13.5" customHeight="1">
      <c r="B203" s="201"/>
      <c r="C203" s="234"/>
      <c r="D203" s="118" t="s">
        <v>356</v>
      </c>
      <c r="E203" s="118" t="s">
        <v>357</v>
      </c>
      <c r="F203" s="79">
        <v>8.0000000000000002E-3</v>
      </c>
    </row>
    <row r="204" spans="2:6" s="42" customFormat="1" ht="13.5" customHeight="1">
      <c r="B204" s="201">
        <v>21</v>
      </c>
      <c r="C204" s="232" t="s">
        <v>106</v>
      </c>
      <c r="D204" s="142" t="s">
        <v>131</v>
      </c>
      <c r="E204" s="142" t="s">
        <v>85</v>
      </c>
      <c r="F204" s="143">
        <v>2.1999999999999999E-2</v>
      </c>
    </row>
    <row r="205" spans="2:6" s="42" customFormat="1" ht="13.5" customHeight="1">
      <c r="B205" s="201"/>
      <c r="C205" s="233"/>
      <c r="D205" s="116" t="s">
        <v>86</v>
      </c>
      <c r="E205" s="116" t="s">
        <v>125</v>
      </c>
      <c r="F205" s="78">
        <v>1.7999999999999999E-2</v>
      </c>
    </row>
    <row r="206" spans="2:6" s="42" customFormat="1" ht="13.5" customHeight="1">
      <c r="B206" s="201"/>
      <c r="C206" s="233"/>
      <c r="D206" s="117" t="s">
        <v>308</v>
      </c>
      <c r="E206" s="117" t="s">
        <v>309</v>
      </c>
      <c r="F206" s="78">
        <v>1.6E-2</v>
      </c>
    </row>
    <row r="207" spans="2:6" s="42" customFormat="1" ht="13.5" customHeight="1">
      <c r="B207" s="201"/>
      <c r="C207" s="233"/>
      <c r="D207" s="117" t="s">
        <v>306</v>
      </c>
      <c r="E207" s="117" t="s">
        <v>85</v>
      </c>
      <c r="F207" s="78">
        <v>1.4999999999999999E-2</v>
      </c>
    </row>
    <row r="208" spans="2:6" s="42" customFormat="1" ht="13.5" customHeight="1">
      <c r="B208" s="201"/>
      <c r="C208" s="233"/>
      <c r="D208" s="117" t="s">
        <v>186</v>
      </c>
      <c r="E208" s="117" t="s">
        <v>85</v>
      </c>
      <c r="F208" s="78">
        <v>1.4E-2</v>
      </c>
    </row>
    <row r="209" spans="2:6" s="42" customFormat="1" ht="13.5" customHeight="1">
      <c r="B209" s="201"/>
      <c r="C209" s="233"/>
      <c r="D209" s="117" t="s">
        <v>89</v>
      </c>
      <c r="E209" s="117" t="s">
        <v>90</v>
      </c>
      <c r="F209" s="78">
        <v>1.2999999999999999E-2</v>
      </c>
    </row>
    <row r="210" spans="2:6" s="42" customFormat="1" ht="13.5" customHeight="1">
      <c r="B210" s="201"/>
      <c r="C210" s="233"/>
      <c r="D210" s="117" t="s">
        <v>87</v>
      </c>
      <c r="E210" s="117" t="s">
        <v>88</v>
      </c>
      <c r="F210" s="78">
        <v>1.2E-2</v>
      </c>
    </row>
    <row r="211" spans="2:6" s="42" customFormat="1" ht="13.5" customHeight="1">
      <c r="B211" s="201"/>
      <c r="C211" s="233"/>
      <c r="D211" s="117" t="s">
        <v>307</v>
      </c>
      <c r="E211" s="117" t="s">
        <v>85</v>
      </c>
      <c r="F211" s="78">
        <v>1.2E-2</v>
      </c>
    </row>
    <row r="212" spans="2:6" s="42" customFormat="1" ht="13.5" customHeight="1">
      <c r="B212" s="201"/>
      <c r="C212" s="233"/>
      <c r="D212" s="117" t="s">
        <v>310</v>
      </c>
      <c r="E212" s="117" t="s">
        <v>125</v>
      </c>
      <c r="F212" s="78">
        <v>1.0999999999999999E-2</v>
      </c>
    </row>
    <row r="213" spans="2:6" s="42" customFormat="1" ht="13.5" customHeight="1">
      <c r="B213" s="201"/>
      <c r="C213" s="234"/>
      <c r="D213" s="118" t="s">
        <v>115</v>
      </c>
      <c r="E213" s="118" t="s">
        <v>84</v>
      </c>
      <c r="F213" s="79">
        <v>8.9999999999999993E-3</v>
      </c>
    </row>
    <row r="214" spans="2:6" s="42" customFormat="1" ht="13.5" customHeight="1">
      <c r="B214" s="201">
        <v>22</v>
      </c>
      <c r="C214" s="232" t="s">
        <v>56</v>
      </c>
      <c r="D214" s="142" t="s">
        <v>131</v>
      </c>
      <c r="E214" s="142" t="s">
        <v>85</v>
      </c>
      <c r="F214" s="143">
        <v>3.2000000000000001E-2</v>
      </c>
    </row>
    <row r="215" spans="2:6" s="42" customFormat="1" ht="13.5" customHeight="1">
      <c r="B215" s="201"/>
      <c r="C215" s="233"/>
      <c r="D215" s="116" t="s">
        <v>89</v>
      </c>
      <c r="E215" s="116" t="s">
        <v>90</v>
      </c>
      <c r="F215" s="78">
        <v>2.1000000000000001E-2</v>
      </c>
    </row>
    <row r="216" spans="2:6" s="42" customFormat="1" ht="13.5" customHeight="1">
      <c r="B216" s="201"/>
      <c r="C216" s="233"/>
      <c r="D216" s="117" t="s">
        <v>115</v>
      </c>
      <c r="E216" s="117" t="s">
        <v>84</v>
      </c>
      <c r="F216" s="78">
        <v>1.4999999999999999E-2</v>
      </c>
    </row>
    <row r="217" spans="2:6" s="42" customFormat="1" ht="13.5" customHeight="1">
      <c r="B217" s="201"/>
      <c r="C217" s="233"/>
      <c r="D217" s="117" t="s">
        <v>186</v>
      </c>
      <c r="E217" s="117" t="s">
        <v>85</v>
      </c>
      <c r="F217" s="78">
        <v>1.4999999999999999E-2</v>
      </c>
    </row>
    <row r="218" spans="2:6" s="42" customFormat="1" ht="13.5" customHeight="1">
      <c r="B218" s="201"/>
      <c r="C218" s="233"/>
      <c r="D218" s="117" t="s">
        <v>86</v>
      </c>
      <c r="E218" s="117" t="s">
        <v>125</v>
      </c>
      <c r="F218" s="78">
        <v>1.2999999999999999E-2</v>
      </c>
    </row>
    <row r="219" spans="2:6" s="42" customFormat="1" ht="13.5" customHeight="1">
      <c r="B219" s="201"/>
      <c r="C219" s="233"/>
      <c r="D219" s="117" t="s">
        <v>342</v>
      </c>
      <c r="E219" s="117" t="s">
        <v>85</v>
      </c>
      <c r="F219" s="78">
        <v>0.01</v>
      </c>
    </row>
    <row r="220" spans="2:6" s="42" customFormat="1" ht="13.5" customHeight="1">
      <c r="B220" s="201"/>
      <c r="C220" s="233"/>
      <c r="D220" s="117" t="s">
        <v>306</v>
      </c>
      <c r="E220" s="117" t="s">
        <v>85</v>
      </c>
      <c r="F220" s="78">
        <v>0.01</v>
      </c>
    </row>
    <row r="221" spans="2:6" s="42" customFormat="1" ht="13.5" customHeight="1">
      <c r="B221" s="201"/>
      <c r="C221" s="233"/>
      <c r="D221" s="117" t="s">
        <v>307</v>
      </c>
      <c r="E221" s="117" t="s">
        <v>85</v>
      </c>
      <c r="F221" s="78">
        <v>0.01</v>
      </c>
    </row>
    <row r="222" spans="2:6" s="42" customFormat="1" ht="13.5" customHeight="1">
      <c r="B222" s="201"/>
      <c r="C222" s="233"/>
      <c r="D222" s="117" t="s">
        <v>314</v>
      </c>
      <c r="E222" s="117" t="s">
        <v>84</v>
      </c>
      <c r="F222" s="78">
        <v>0.01</v>
      </c>
    </row>
    <row r="223" spans="2:6" s="42" customFormat="1" ht="13.5" customHeight="1">
      <c r="B223" s="201"/>
      <c r="C223" s="234"/>
      <c r="D223" s="118" t="s">
        <v>358</v>
      </c>
      <c r="E223" s="118" t="s">
        <v>84</v>
      </c>
      <c r="F223" s="79">
        <v>8.0000000000000002E-3</v>
      </c>
    </row>
    <row r="224" spans="2:6" s="42" customFormat="1" ht="13.5" customHeight="1">
      <c r="B224" s="201">
        <v>23</v>
      </c>
      <c r="C224" s="232" t="s">
        <v>107</v>
      </c>
      <c r="D224" s="142" t="s">
        <v>131</v>
      </c>
      <c r="E224" s="142" t="s">
        <v>85</v>
      </c>
      <c r="F224" s="143">
        <v>2.4E-2</v>
      </c>
    </row>
    <row r="225" spans="2:6" s="42" customFormat="1" ht="13.5" customHeight="1">
      <c r="B225" s="201"/>
      <c r="C225" s="233"/>
      <c r="D225" s="116" t="s">
        <v>89</v>
      </c>
      <c r="E225" s="116" t="s">
        <v>90</v>
      </c>
      <c r="F225" s="78">
        <v>1.9E-2</v>
      </c>
    </row>
    <row r="226" spans="2:6" s="42" customFormat="1" ht="13.5" customHeight="1">
      <c r="B226" s="201"/>
      <c r="C226" s="233"/>
      <c r="D226" s="117" t="s">
        <v>307</v>
      </c>
      <c r="E226" s="117" t="s">
        <v>85</v>
      </c>
      <c r="F226" s="78">
        <v>1.7000000000000001E-2</v>
      </c>
    </row>
    <row r="227" spans="2:6" s="42" customFormat="1" ht="13.5" customHeight="1">
      <c r="B227" s="201"/>
      <c r="C227" s="233"/>
      <c r="D227" s="117" t="s">
        <v>311</v>
      </c>
      <c r="E227" s="117" t="s">
        <v>84</v>
      </c>
      <c r="F227" s="78">
        <v>1.2999999999999999E-2</v>
      </c>
    </row>
    <row r="228" spans="2:6" s="42" customFormat="1" ht="13.5" customHeight="1">
      <c r="B228" s="201"/>
      <c r="C228" s="233"/>
      <c r="D228" s="117" t="s">
        <v>86</v>
      </c>
      <c r="E228" s="117" t="s">
        <v>125</v>
      </c>
      <c r="F228" s="78">
        <v>0.01</v>
      </c>
    </row>
    <row r="229" spans="2:6" s="42" customFormat="1" ht="13.5" customHeight="1">
      <c r="B229" s="201"/>
      <c r="C229" s="233"/>
      <c r="D229" s="117" t="s">
        <v>115</v>
      </c>
      <c r="E229" s="117" t="s">
        <v>84</v>
      </c>
      <c r="F229" s="78">
        <v>0.01</v>
      </c>
    </row>
    <row r="230" spans="2:6" s="42" customFormat="1" ht="13.5" customHeight="1">
      <c r="B230" s="201"/>
      <c r="C230" s="233"/>
      <c r="D230" s="117" t="s">
        <v>186</v>
      </c>
      <c r="E230" s="117" t="s">
        <v>85</v>
      </c>
      <c r="F230" s="78">
        <v>0.01</v>
      </c>
    </row>
    <row r="231" spans="2:6" s="42" customFormat="1" ht="13.5" customHeight="1">
      <c r="B231" s="201"/>
      <c r="C231" s="233"/>
      <c r="D231" s="117" t="s">
        <v>306</v>
      </c>
      <c r="E231" s="117" t="s">
        <v>85</v>
      </c>
      <c r="F231" s="78">
        <v>0.01</v>
      </c>
    </row>
    <row r="232" spans="2:6" s="42" customFormat="1" ht="13.5" customHeight="1">
      <c r="B232" s="201"/>
      <c r="C232" s="233"/>
      <c r="D232" s="117" t="s">
        <v>314</v>
      </c>
      <c r="E232" s="117" t="s">
        <v>84</v>
      </c>
      <c r="F232" s="78">
        <v>8.0000000000000002E-3</v>
      </c>
    </row>
    <row r="233" spans="2:6" s="42" customFormat="1" ht="13.5" customHeight="1">
      <c r="B233" s="201"/>
      <c r="C233" s="234"/>
      <c r="D233" s="118" t="s">
        <v>308</v>
      </c>
      <c r="E233" s="118" t="s">
        <v>309</v>
      </c>
      <c r="F233" s="79">
        <v>8.0000000000000002E-3</v>
      </c>
    </row>
    <row r="234" spans="2:6" s="42" customFormat="1" ht="13.5" customHeight="1">
      <c r="B234" s="201">
        <v>24</v>
      </c>
      <c r="C234" s="232" t="s">
        <v>108</v>
      </c>
      <c r="D234" s="142" t="s">
        <v>131</v>
      </c>
      <c r="E234" s="142" t="s">
        <v>85</v>
      </c>
      <c r="F234" s="143">
        <v>2.4E-2</v>
      </c>
    </row>
    <row r="235" spans="2:6" s="42" customFormat="1" ht="13.5" customHeight="1">
      <c r="B235" s="201"/>
      <c r="C235" s="233"/>
      <c r="D235" s="116" t="s">
        <v>306</v>
      </c>
      <c r="E235" s="116" t="s">
        <v>85</v>
      </c>
      <c r="F235" s="78">
        <v>1.7000000000000001E-2</v>
      </c>
    </row>
    <row r="236" spans="2:6" s="42" customFormat="1" ht="13.5" customHeight="1">
      <c r="B236" s="201"/>
      <c r="C236" s="233"/>
      <c r="D236" s="117" t="s">
        <v>186</v>
      </c>
      <c r="E236" s="117" t="s">
        <v>85</v>
      </c>
      <c r="F236" s="78">
        <v>1.6E-2</v>
      </c>
    </row>
    <row r="237" spans="2:6" s="42" customFormat="1" ht="13.5" customHeight="1">
      <c r="B237" s="201"/>
      <c r="C237" s="233"/>
      <c r="D237" s="117" t="s">
        <v>89</v>
      </c>
      <c r="E237" s="117" t="s">
        <v>90</v>
      </c>
      <c r="F237" s="78">
        <v>1.4999999999999999E-2</v>
      </c>
    </row>
    <row r="238" spans="2:6" s="42" customFormat="1" ht="13.5" customHeight="1">
      <c r="B238" s="201"/>
      <c r="C238" s="233"/>
      <c r="D238" s="117" t="s">
        <v>86</v>
      </c>
      <c r="E238" s="117" t="s">
        <v>125</v>
      </c>
      <c r="F238" s="78">
        <v>1.2E-2</v>
      </c>
    </row>
    <row r="239" spans="2:6" s="42" customFormat="1" ht="13.5" customHeight="1">
      <c r="B239" s="201"/>
      <c r="C239" s="233"/>
      <c r="D239" s="117" t="s">
        <v>310</v>
      </c>
      <c r="E239" s="117" t="s">
        <v>125</v>
      </c>
      <c r="F239" s="78">
        <v>1.0999999999999999E-2</v>
      </c>
    </row>
    <row r="240" spans="2:6" s="42" customFormat="1" ht="13.5" customHeight="1">
      <c r="B240" s="201"/>
      <c r="C240" s="233"/>
      <c r="D240" s="117" t="s">
        <v>87</v>
      </c>
      <c r="E240" s="117" t="s">
        <v>88</v>
      </c>
      <c r="F240" s="78">
        <v>0.01</v>
      </c>
    </row>
    <row r="241" spans="2:6" s="42" customFormat="1" ht="13.5" customHeight="1">
      <c r="B241" s="201"/>
      <c r="C241" s="233"/>
      <c r="D241" s="117" t="s">
        <v>334</v>
      </c>
      <c r="E241" s="117" t="s">
        <v>323</v>
      </c>
      <c r="F241" s="78">
        <v>0.01</v>
      </c>
    </row>
    <row r="242" spans="2:6" s="42" customFormat="1" ht="13.5" customHeight="1">
      <c r="B242" s="201"/>
      <c r="C242" s="233"/>
      <c r="D242" s="117" t="s">
        <v>115</v>
      </c>
      <c r="E242" s="117" t="s">
        <v>84</v>
      </c>
      <c r="F242" s="78">
        <v>8.9999999999999993E-3</v>
      </c>
    </row>
    <row r="243" spans="2:6" s="42" customFormat="1" ht="13.5" customHeight="1">
      <c r="B243" s="201"/>
      <c r="C243" s="234"/>
      <c r="D243" s="118" t="s">
        <v>308</v>
      </c>
      <c r="E243" s="118" t="s">
        <v>309</v>
      </c>
      <c r="F243" s="79">
        <v>8.9999999999999993E-3</v>
      </c>
    </row>
    <row r="244" spans="2:6" s="42" customFormat="1" ht="13.5" customHeight="1">
      <c r="B244" s="201">
        <v>25</v>
      </c>
      <c r="C244" s="232" t="s">
        <v>109</v>
      </c>
      <c r="D244" s="142" t="s">
        <v>131</v>
      </c>
      <c r="E244" s="142" t="s">
        <v>85</v>
      </c>
      <c r="F244" s="143">
        <v>2.3E-2</v>
      </c>
    </row>
    <row r="245" spans="2:6" s="42" customFormat="1" ht="13.5" customHeight="1">
      <c r="B245" s="201"/>
      <c r="C245" s="233"/>
      <c r="D245" s="116" t="s">
        <v>114</v>
      </c>
      <c r="E245" s="116" t="s">
        <v>84</v>
      </c>
      <c r="F245" s="78">
        <v>1.9E-2</v>
      </c>
    </row>
    <row r="246" spans="2:6" s="42" customFormat="1" ht="13.5" customHeight="1">
      <c r="B246" s="201"/>
      <c r="C246" s="233"/>
      <c r="D246" s="117" t="s">
        <v>89</v>
      </c>
      <c r="E246" s="117" t="s">
        <v>90</v>
      </c>
      <c r="F246" s="78">
        <v>1.7999999999999999E-2</v>
      </c>
    </row>
    <row r="247" spans="2:6" s="42" customFormat="1" ht="13.5" customHeight="1">
      <c r="B247" s="201"/>
      <c r="C247" s="233"/>
      <c r="D247" s="117" t="s">
        <v>86</v>
      </c>
      <c r="E247" s="117" t="s">
        <v>125</v>
      </c>
      <c r="F247" s="78">
        <v>1.7000000000000001E-2</v>
      </c>
    </row>
    <row r="248" spans="2:6" s="42" customFormat="1" ht="13.5" customHeight="1">
      <c r="B248" s="201"/>
      <c r="C248" s="233"/>
      <c r="D248" s="117" t="s">
        <v>115</v>
      </c>
      <c r="E248" s="117" t="s">
        <v>84</v>
      </c>
      <c r="F248" s="78">
        <v>1.4999999999999999E-2</v>
      </c>
    </row>
    <row r="249" spans="2:6" s="42" customFormat="1" ht="13.5" customHeight="1">
      <c r="B249" s="201"/>
      <c r="C249" s="233"/>
      <c r="D249" s="117" t="s">
        <v>87</v>
      </c>
      <c r="E249" s="117" t="s">
        <v>88</v>
      </c>
      <c r="F249" s="78">
        <v>1.4E-2</v>
      </c>
    </row>
    <row r="250" spans="2:6" s="42" customFormat="1" ht="13.5" customHeight="1">
      <c r="B250" s="201"/>
      <c r="C250" s="233"/>
      <c r="D250" s="117" t="s">
        <v>306</v>
      </c>
      <c r="E250" s="117" t="s">
        <v>85</v>
      </c>
      <c r="F250" s="78">
        <v>1.2999999999999999E-2</v>
      </c>
    </row>
    <row r="251" spans="2:6" s="42" customFormat="1" ht="13.5" customHeight="1">
      <c r="B251" s="201"/>
      <c r="C251" s="233"/>
      <c r="D251" s="117" t="s">
        <v>310</v>
      </c>
      <c r="E251" s="117" t="s">
        <v>125</v>
      </c>
      <c r="F251" s="78">
        <v>1.2999999999999999E-2</v>
      </c>
    </row>
    <row r="252" spans="2:6" s="42" customFormat="1" ht="13.5" customHeight="1">
      <c r="B252" s="201"/>
      <c r="C252" s="233"/>
      <c r="D252" s="117" t="s">
        <v>307</v>
      </c>
      <c r="E252" s="117" t="s">
        <v>85</v>
      </c>
      <c r="F252" s="78">
        <v>1.0999999999999999E-2</v>
      </c>
    </row>
    <row r="253" spans="2:6" s="42" customFormat="1" ht="13.5" customHeight="1">
      <c r="B253" s="201"/>
      <c r="C253" s="234"/>
      <c r="D253" s="118" t="s">
        <v>186</v>
      </c>
      <c r="E253" s="118" t="s">
        <v>85</v>
      </c>
      <c r="F253" s="79">
        <v>1.0999999999999999E-2</v>
      </c>
    </row>
    <row r="254" spans="2:6" s="42" customFormat="1" ht="13.5" customHeight="1">
      <c r="B254" s="201">
        <v>26</v>
      </c>
      <c r="C254" s="232" t="s">
        <v>30</v>
      </c>
      <c r="D254" s="142" t="s">
        <v>131</v>
      </c>
      <c r="E254" s="142" t="s">
        <v>85</v>
      </c>
      <c r="F254" s="143">
        <v>2.5999999999999999E-2</v>
      </c>
    </row>
    <row r="255" spans="2:6" s="42" customFormat="1" ht="13.5" customHeight="1">
      <c r="B255" s="201"/>
      <c r="C255" s="233"/>
      <c r="D255" s="116" t="s">
        <v>86</v>
      </c>
      <c r="E255" s="116" t="s">
        <v>125</v>
      </c>
      <c r="F255" s="78">
        <v>1.7999999999999999E-2</v>
      </c>
    </row>
    <row r="256" spans="2:6" s="42" customFormat="1" ht="13.5" customHeight="1">
      <c r="B256" s="201"/>
      <c r="C256" s="233"/>
      <c r="D256" s="117" t="s">
        <v>186</v>
      </c>
      <c r="E256" s="117" t="s">
        <v>85</v>
      </c>
      <c r="F256" s="78">
        <v>1.7000000000000001E-2</v>
      </c>
    </row>
    <row r="257" spans="2:6" s="42" customFormat="1" ht="13.5" customHeight="1">
      <c r="B257" s="201"/>
      <c r="C257" s="233"/>
      <c r="D257" s="117" t="s">
        <v>306</v>
      </c>
      <c r="E257" s="117" t="s">
        <v>85</v>
      </c>
      <c r="F257" s="78">
        <v>1.4999999999999999E-2</v>
      </c>
    </row>
    <row r="258" spans="2:6" s="42" customFormat="1" ht="13.5" customHeight="1">
      <c r="B258" s="201"/>
      <c r="C258" s="233"/>
      <c r="D258" s="117" t="s">
        <v>89</v>
      </c>
      <c r="E258" s="117" t="s">
        <v>90</v>
      </c>
      <c r="F258" s="78">
        <v>1.4E-2</v>
      </c>
    </row>
    <row r="259" spans="2:6" s="42" customFormat="1" ht="13.5" customHeight="1">
      <c r="B259" s="201"/>
      <c r="C259" s="233"/>
      <c r="D259" s="117" t="s">
        <v>87</v>
      </c>
      <c r="E259" s="117" t="s">
        <v>88</v>
      </c>
      <c r="F259" s="78">
        <v>0.01</v>
      </c>
    </row>
    <row r="260" spans="2:6" s="42" customFormat="1" ht="13.5" customHeight="1">
      <c r="B260" s="201"/>
      <c r="C260" s="233"/>
      <c r="D260" s="117" t="s">
        <v>307</v>
      </c>
      <c r="E260" s="117" t="s">
        <v>85</v>
      </c>
      <c r="F260" s="78">
        <v>8.0000000000000002E-3</v>
      </c>
    </row>
    <row r="261" spans="2:6" s="42" customFormat="1" ht="13.5" customHeight="1">
      <c r="B261" s="201"/>
      <c r="C261" s="233"/>
      <c r="D261" s="117" t="s">
        <v>310</v>
      </c>
      <c r="E261" s="117" t="s">
        <v>125</v>
      </c>
      <c r="F261" s="78">
        <v>7.0000000000000001E-3</v>
      </c>
    </row>
    <row r="262" spans="2:6" s="42" customFormat="1" ht="13.5" customHeight="1">
      <c r="B262" s="201"/>
      <c r="C262" s="233"/>
      <c r="D262" s="117" t="s">
        <v>115</v>
      </c>
      <c r="E262" s="117" t="s">
        <v>84</v>
      </c>
      <c r="F262" s="78">
        <v>6.0000000000000001E-3</v>
      </c>
    </row>
    <row r="263" spans="2:6" s="42" customFormat="1" ht="13.5" customHeight="1">
      <c r="B263" s="201"/>
      <c r="C263" s="234"/>
      <c r="D263" s="118" t="s">
        <v>308</v>
      </c>
      <c r="E263" s="118" t="s">
        <v>309</v>
      </c>
      <c r="F263" s="79">
        <v>6.0000000000000001E-3</v>
      </c>
    </row>
    <row r="264" spans="2:6" s="42" customFormat="1" ht="13.5" customHeight="1">
      <c r="B264" s="201">
        <v>27</v>
      </c>
      <c r="C264" s="232" t="s">
        <v>31</v>
      </c>
      <c r="D264" s="142" t="s">
        <v>131</v>
      </c>
      <c r="E264" s="142" t="s">
        <v>85</v>
      </c>
      <c r="F264" s="143">
        <v>2.8000000000000001E-2</v>
      </c>
    </row>
    <row r="265" spans="2:6" s="42" customFormat="1" ht="13.5" customHeight="1">
      <c r="B265" s="201"/>
      <c r="C265" s="233"/>
      <c r="D265" s="116" t="s">
        <v>306</v>
      </c>
      <c r="E265" s="116" t="s">
        <v>85</v>
      </c>
      <c r="F265" s="78">
        <v>1.7999999999999999E-2</v>
      </c>
    </row>
    <row r="266" spans="2:6" s="42" customFormat="1" ht="13.5" customHeight="1">
      <c r="B266" s="201"/>
      <c r="C266" s="233"/>
      <c r="D266" s="117" t="s">
        <v>86</v>
      </c>
      <c r="E266" s="117" t="s">
        <v>125</v>
      </c>
      <c r="F266" s="78">
        <v>1.6E-2</v>
      </c>
    </row>
    <row r="267" spans="2:6" s="42" customFormat="1" ht="13.5" customHeight="1">
      <c r="B267" s="201"/>
      <c r="C267" s="233"/>
      <c r="D267" s="117" t="s">
        <v>186</v>
      </c>
      <c r="E267" s="117" t="s">
        <v>85</v>
      </c>
      <c r="F267" s="78">
        <v>1.4999999999999999E-2</v>
      </c>
    </row>
    <row r="268" spans="2:6" s="42" customFormat="1" ht="13.5" customHeight="1">
      <c r="B268" s="201"/>
      <c r="C268" s="233"/>
      <c r="D268" s="117" t="s">
        <v>87</v>
      </c>
      <c r="E268" s="117" t="s">
        <v>88</v>
      </c>
      <c r="F268" s="78">
        <v>1.2E-2</v>
      </c>
    </row>
    <row r="269" spans="2:6" s="42" customFormat="1" ht="13.5" customHeight="1">
      <c r="B269" s="201"/>
      <c r="C269" s="233"/>
      <c r="D269" s="117" t="s">
        <v>89</v>
      </c>
      <c r="E269" s="117" t="s">
        <v>90</v>
      </c>
      <c r="F269" s="78">
        <v>1.0999999999999999E-2</v>
      </c>
    </row>
    <row r="270" spans="2:6" s="42" customFormat="1" ht="13.5" customHeight="1">
      <c r="B270" s="201"/>
      <c r="C270" s="233"/>
      <c r="D270" s="117" t="s">
        <v>115</v>
      </c>
      <c r="E270" s="117" t="s">
        <v>84</v>
      </c>
      <c r="F270" s="78">
        <v>0.01</v>
      </c>
    </row>
    <row r="271" spans="2:6" s="42" customFormat="1" ht="13.5" customHeight="1">
      <c r="B271" s="201"/>
      <c r="C271" s="233"/>
      <c r="D271" s="117" t="s">
        <v>359</v>
      </c>
      <c r="E271" s="117" t="s">
        <v>84</v>
      </c>
      <c r="F271" s="78">
        <v>8.9999999999999993E-3</v>
      </c>
    </row>
    <row r="272" spans="2:6" s="42" customFormat="1" ht="13.5" customHeight="1">
      <c r="B272" s="201"/>
      <c r="C272" s="233"/>
      <c r="D272" s="117" t="s">
        <v>307</v>
      </c>
      <c r="E272" s="117" t="s">
        <v>85</v>
      </c>
      <c r="F272" s="78">
        <v>8.0000000000000002E-3</v>
      </c>
    </row>
    <row r="273" spans="2:6" s="42" customFormat="1" ht="13.5" customHeight="1">
      <c r="B273" s="201"/>
      <c r="C273" s="234"/>
      <c r="D273" s="118" t="s">
        <v>348</v>
      </c>
      <c r="E273" s="118" t="s">
        <v>84</v>
      </c>
      <c r="F273" s="79">
        <v>7.0000000000000001E-3</v>
      </c>
    </row>
    <row r="274" spans="2:6" s="42" customFormat="1" ht="13.5" customHeight="1">
      <c r="B274" s="201">
        <v>28</v>
      </c>
      <c r="C274" s="232" t="s">
        <v>32</v>
      </c>
      <c r="D274" s="142" t="s">
        <v>131</v>
      </c>
      <c r="E274" s="142" t="s">
        <v>85</v>
      </c>
      <c r="F274" s="143">
        <v>2.9000000000000001E-2</v>
      </c>
    </row>
    <row r="275" spans="2:6" s="42" customFormat="1" ht="13.5" customHeight="1">
      <c r="B275" s="201"/>
      <c r="C275" s="233"/>
      <c r="D275" s="116" t="s">
        <v>89</v>
      </c>
      <c r="E275" s="116" t="s">
        <v>90</v>
      </c>
      <c r="F275" s="78">
        <v>1.6E-2</v>
      </c>
    </row>
    <row r="276" spans="2:6" s="42" customFormat="1" ht="13.5" customHeight="1">
      <c r="B276" s="201"/>
      <c r="C276" s="233"/>
      <c r="D276" s="117" t="s">
        <v>87</v>
      </c>
      <c r="E276" s="117" t="s">
        <v>88</v>
      </c>
      <c r="F276" s="78">
        <v>1.6E-2</v>
      </c>
    </row>
    <row r="277" spans="2:6" s="42" customFormat="1" ht="13.5" customHeight="1">
      <c r="B277" s="201"/>
      <c r="C277" s="233"/>
      <c r="D277" s="117" t="s">
        <v>306</v>
      </c>
      <c r="E277" s="117" t="s">
        <v>85</v>
      </c>
      <c r="F277" s="78">
        <v>1.4999999999999999E-2</v>
      </c>
    </row>
    <row r="278" spans="2:6" s="42" customFormat="1" ht="13.5" customHeight="1">
      <c r="B278" s="201"/>
      <c r="C278" s="233"/>
      <c r="D278" s="117" t="s">
        <v>186</v>
      </c>
      <c r="E278" s="117" t="s">
        <v>85</v>
      </c>
      <c r="F278" s="78">
        <v>1.4E-2</v>
      </c>
    </row>
    <row r="279" spans="2:6" s="42" customFormat="1" ht="13.5" customHeight="1">
      <c r="B279" s="201"/>
      <c r="C279" s="233"/>
      <c r="D279" s="117" t="s">
        <v>86</v>
      </c>
      <c r="E279" s="117" t="s">
        <v>125</v>
      </c>
      <c r="F279" s="78">
        <v>1.2E-2</v>
      </c>
    </row>
    <row r="280" spans="2:6" s="42" customFormat="1" ht="13.5" customHeight="1">
      <c r="B280" s="201"/>
      <c r="C280" s="233"/>
      <c r="D280" s="117" t="s">
        <v>308</v>
      </c>
      <c r="E280" s="117" t="s">
        <v>309</v>
      </c>
      <c r="F280" s="78">
        <v>1.0999999999999999E-2</v>
      </c>
    </row>
    <row r="281" spans="2:6" s="42" customFormat="1" ht="13.5" customHeight="1">
      <c r="B281" s="201"/>
      <c r="C281" s="233"/>
      <c r="D281" s="117" t="s">
        <v>330</v>
      </c>
      <c r="E281" s="117" t="s">
        <v>90</v>
      </c>
      <c r="F281" s="78">
        <v>0.01</v>
      </c>
    </row>
    <row r="282" spans="2:6" s="42" customFormat="1" ht="13.5" customHeight="1">
      <c r="B282" s="201"/>
      <c r="C282" s="233"/>
      <c r="D282" s="117" t="s">
        <v>315</v>
      </c>
      <c r="E282" s="117" t="s">
        <v>85</v>
      </c>
      <c r="F282" s="78">
        <v>8.9999999999999993E-3</v>
      </c>
    </row>
    <row r="283" spans="2:6" s="42" customFormat="1" ht="13.5" customHeight="1">
      <c r="B283" s="201"/>
      <c r="C283" s="234"/>
      <c r="D283" s="118" t="s">
        <v>360</v>
      </c>
      <c r="E283" s="118" t="s">
        <v>85</v>
      </c>
      <c r="F283" s="79">
        <v>8.0000000000000002E-3</v>
      </c>
    </row>
    <row r="284" spans="2:6" s="42" customFormat="1" ht="13.5" customHeight="1">
      <c r="B284" s="201">
        <v>29</v>
      </c>
      <c r="C284" s="232" t="s">
        <v>33</v>
      </c>
      <c r="D284" s="142" t="s">
        <v>86</v>
      </c>
      <c r="E284" s="142" t="s">
        <v>125</v>
      </c>
      <c r="F284" s="143">
        <v>2.5999999999999999E-2</v>
      </c>
    </row>
    <row r="285" spans="2:6" s="42" customFormat="1" ht="13.5" customHeight="1">
      <c r="B285" s="201"/>
      <c r="C285" s="233"/>
      <c r="D285" s="116" t="s">
        <v>131</v>
      </c>
      <c r="E285" s="116" t="s">
        <v>85</v>
      </c>
      <c r="F285" s="78">
        <v>2.4E-2</v>
      </c>
    </row>
    <row r="286" spans="2:6" s="42" customFormat="1" ht="13.5" customHeight="1">
      <c r="B286" s="201"/>
      <c r="C286" s="233"/>
      <c r="D286" s="117" t="s">
        <v>89</v>
      </c>
      <c r="E286" s="117" t="s">
        <v>90</v>
      </c>
      <c r="F286" s="78">
        <v>1.4E-2</v>
      </c>
    </row>
    <row r="287" spans="2:6" s="42" customFormat="1" ht="13.5" customHeight="1">
      <c r="B287" s="201"/>
      <c r="C287" s="233"/>
      <c r="D287" s="117" t="s">
        <v>186</v>
      </c>
      <c r="E287" s="117" t="s">
        <v>85</v>
      </c>
      <c r="F287" s="78">
        <v>1.4E-2</v>
      </c>
    </row>
    <row r="288" spans="2:6" s="42" customFormat="1" ht="13.5" customHeight="1">
      <c r="B288" s="201"/>
      <c r="C288" s="233"/>
      <c r="D288" s="117" t="s">
        <v>330</v>
      </c>
      <c r="E288" s="117" t="s">
        <v>90</v>
      </c>
      <c r="F288" s="78">
        <v>1.2E-2</v>
      </c>
    </row>
    <row r="289" spans="2:6" s="42" customFormat="1" ht="13.5" customHeight="1">
      <c r="B289" s="201"/>
      <c r="C289" s="233"/>
      <c r="D289" s="117" t="s">
        <v>361</v>
      </c>
      <c r="E289" s="117" t="s">
        <v>362</v>
      </c>
      <c r="F289" s="78">
        <v>8.9999999999999993E-3</v>
      </c>
    </row>
    <row r="290" spans="2:6" s="42" customFormat="1" ht="13.5" customHeight="1">
      <c r="B290" s="201"/>
      <c r="C290" s="233"/>
      <c r="D290" s="117" t="s">
        <v>363</v>
      </c>
      <c r="E290" s="117" t="s">
        <v>364</v>
      </c>
      <c r="F290" s="78">
        <v>8.9999999999999993E-3</v>
      </c>
    </row>
    <row r="291" spans="2:6" s="42" customFormat="1" ht="13.5" customHeight="1">
      <c r="B291" s="201"/>
      <c r="C291" s="233"/>
      <c r="D291" s="117" t="s">
        <v>319</v>
      </c>
      <c r="E291" s="117" t="s">
        <v>85</v>
      </c>
      <c r="F291" s="78">
        <v>8.9999999999999993E-3</v>
      </c>
    </row>
    <row r="292" spans="2:6" s="42" customFormat="1" ht="13.5" customHeight="1">
      <c r="B292" s="201"/>
      <c r="C292" s="233"/>
      <c r="D292" s="117" t="s">
        <v>307</v>
      </c>
      <c r="E292" s="117" t="s">
        <v>85</v>
      </c>
      <c r="F292" s="78">
        <v>8.9999999999999993E-3</v>
      </c>
    </row>
    <row r="293" spans="2:6" s="42" customFormat="1" ht="13.5" customHeight="1">
      <c r="B293" s="201"/>
      <c r="C293" s="234"/>
      <c r="D293" s="118" t="s">
        <v>310</v>
      </c>
      <c r="E293" s="118" t="s">
        <v>125</v>
      </c>
      <c r="F293" s="79">
        <v>8.0000000000000002E-3</v>
      </c>
    </row>
    <row r="294" spans="2:6" s="42" customFormat="1" ht="13.5" customHeight="1">
      <c r="B294" s="201">
        <v>30</v>
      </c>
      <c r="C294" s="232" t="s">
        <v>34</v>
      </c>
      <c r="D294" s="142" t="s">
        <v>131</v>
      </c>
      <c r="E294" s="142" t="s">
        <v>85</v>
      </c>
      <c r="F294" s="143">
        <v>2.5999999999999999E-2</v>
      </c>
    </row>
    <row r="295" spans="2:6" s="42" customFormat="1" ht="13.5" customHeight="1">
      <c r="B295" s="201"/>
      <c r="C295" s="233"/>
      <c r="D295" s="116" t="s">
        <v>89</v>
      </c>
      <c r="E295" s="116" t="s">
        <v>90</v>
      </c>
      <c r="F295" s="78">
        <v>1.9E-2</v>
      </c>
    </row>
    <row r="296" spans="2:6" s="42" customFormat="1" ht="13.5" customHeight="1">
      <c r="B296" s="201"/>
      <c r="C296" s="233"/>
      <c r="D296" s="117" t="s">
        <v>87</v>
      </c>
      <c r="E296" s="117" t="s">
        <v>88</v>
      </c>
      <c r="F296" s="78">
        <v>1.7000000000000001E-2</v>
      </c>
    </row>
    <row r="297" spans="2:6" s="42" customFormat="1" ht="13.5" customHeight="1">
      <c r="B297" s="201"/>
      <c r="C297" s="233"/>
      <c r="D297" s="117" t="s">
        <v>86</v>
      </c>
      <c r="E297" s="117" t="s">
        <v>125</v>
      </c>
      <c r="F297" s="78">
        <v>1.6E-2</v>
      </c>
    </row>
    <row r="298" spans="2:6" s="42" customFormat="1" ht="13.5" customHeight="1">
      <c r="B298" s="201"/>
      <c r="C298" s="233"/>
      <c r="D298" s="117" t="s">
        <v>306</v>
      </c>
      <c r="E298" s="117" t="s">
        <v>85</v>
      </c>
      <c r="F298" s="78">
        <v>1.4999999999999999E-2</v>
      </c>
    </row>
    <row r="299" spans="2:6" s="42" customFormat="1" ht="13.5" customHeight="1">
      <c r="B299" s="201"/>
      <c r="C299" s="233"/>
      <c r="D299" s="117" t="s">
        <v>361</v>
      </c>
      <c r="E299" s="117" t="s">
        <v>362</v>
      </c>
      <c r="F299" s="78">
        <v>1.2999999999999999E-2</v>
      </c>
    </row>
    <row r="300" spans="2:6" s="42" customFormat="1" ht="13.5" customHeight="1">
      <c r="B300" s="201"/>
      <c r="C300" s="233"/>
      <c r="D300" s="117" t="s">
        <v>186</v>
      </c>
      <c r="E300" s="117" t="s">
        <v>85</v>
      </c>
      <c r="F300" s="78">
        <v>1.2E-2</v>
      </c>
    </row>
    <row r="301" spans="2:6" s="42" customFormat="1" ht="13.5" customHeight="1">
      <c r="B301" s="201"/>
      <c r="C301" s="233"/>
      <c r="D301" s="117" t="s">
        <v>330</v>
      </c>
      <c r="E301" s="117" t="s">
        <v>90</v>
      </c>
      <c r="F301" s="78">
        <v>1.0999999999999999E-2</v>
      </c>
    </row>
    <row r="302" spans="2:6" s="42" customFormat="1" ht="13.5" customHeight="1">
      <c r="B302" s="201"/>
      <c r="C302" s="233"/>
      <c r="D302" s="117" t="s">
        <v>310</v>
      </c>
      <c r="E302" s="117" t="s">
        <v>125</v>
      </c>
      <c r="F302" s="78">
        <v>8.9999999999999993E-3</v>
      </c>
    </row>
    <row r="303" spans="2:6" s="42" customFormat="1" ht="13.5" customHeight="1">
      <c r="B303" s="201"/>
      <c r="C303" s="234"/>
      <c r="D303" s="118" t="s">
        <v>115</v>
      </c>
      <c r="E303" s="118" t="s">
        <v>84</v>
      </c>
      <c r="F303" s="79">
        <v>8.9999999999999993E-3</v>
      </c>
    </row>
    <row r="304" spans="2:6" s="42" customFormat="1" ht="13.5" customHeight="1">
      <c r="B304" s="201">
        <v>31</v>
      </c>
      <c r="C304" s="232" t="s">
        <v>35</v>
      </c>
      <c r="D304" s="142" t="s">
        <v>131</v>
      </c>
      <c r="E304" s="142" t="s">
        <v>85</v>
      </c>
      <c r="F304" s="143">
        <v>2.3E-2</v>
      </c>
    </row>
    <row r="305" spans="2:6" s="42" customFormat="1" ht="13.5" customHeight="1">
      <c r="B305" s="201"/>
      <c r="C305" s="233"/>
      <c r="D305" s="116" t="s">
        <v>186</v>
      </c>
      <c r="E305" s="116" t="s">
        <v>85</v>
      </c>
      <c r="F305" s="78">
        <v>2.1000000000000001E-2</v>
      </c>
    </row>
    <row r="306" spans="2:6" s="42" customFormat="1" ht="13.5" customHeight="1">
      <c r="B306" s="201"/>
      <c r="C306" s="233"/>
      <c r="D306" s="117" t="s">
        <v>306</v>
      </c>
      <c r="E306" s="117" t="s">
        <v>85</v>
      </c>
      <c r="F306" s="78">
        <v>1.9E-2</v>
      </c>
    </row>
    <row r="307" spans="2:6" s="42" customFormat="1" ht="13.5" customHeight="1">
      <c r="B307" s="201"/>
      <c r="C307" s="233"/>
      <c r="D307" s="117" t="s">
        <v>86</v>
      </c>
      <c r="E307" s="117" t="s">
        <v>125</v>
      </c>
      <c r="F307" s="78">
        <v>1.6E-2</v>
      </c>
    </row>
    <row r="308" spans="2:6" s="42" customFormat="1" ht="13.5" customHeight="1">
      <c r="B308" s="201"/>
      <c r="C308" s="233"/>
      <c r="D308" s="117" t="s">
        <v>89</v>
      </c>
      <c r="E308" s="117" t="s">
        <v>90</v>
      </c>
      <c r="F308" s="78">
        <v>1.2999999999999999E-2</v>
      </c>
    </row>
    <row r="309" spans="2:6" s="42" customFormat="1" ht="13.5" customHeight="1">
      <c r="B309" s="201"/>
      <c r="C309" s="233"/>
      <c r="D309" s="117" t="s">
        <v>310</v>
      </c>
      <c r="E309" s="117" t="s">
        <v>125</v>
      </c>
      <c r="F309" s="78">
        <v>8.9999999999999993E-3</v>
      </c>
    </row>
    <row r="310" spans="2:6" s="42" customFormat="1" ht="13.5" customHeight="1">
      <c r="B310" s="201"/>
      <c r="C310" s="233"/>
      <c r="D310" s="117" t="s">
        <v>365</v>
      </c>
      <c r="E310" s="117" t="s">
        <v>85</v>
      </c>
      <c r="F310" s="78">
        <v>8.0000000000000002E-3</v>
      </c>
    </row>
    <row r="311" spans="2:6" s="42" customFormat="1" ht="13.5" customHeight="1">
      <c r="B311" s="201"/>
      <c r="C311" s="233"/>
      <c r="D311" s="117" t="s">
        <v>115</v>
      </c>
      <c r="E311" s="117" t="s">
        <v>84</v>
      </c>
      <c r="F311" s="78">
        <v>7.0000000000000001E-3</v>
      </c>
    </row>
    <row r="312" spans="2:6" s="42" customFormat="1" ht="13.5" customHeight="1">
      <c r="B312" s="201"/>
      <c r="C312" s="233"/>
      <c r="D312" s="117" t="s">
        <v>307</v>
      </c>
      <c r="E312" s="117" t="s">
        <v>85</v>
      </c>
      <c r="F312" s="78">
        <v>7.0000000000000001E-3</v>
      </c>
    </row>
    <row r="313" spans="2:6" s="42" customFormat="1" ht="13.5" customHeight="1">
      <c r="B313" s="201"/>
      <c r="C313" s="234"/>
      <c r="D313" s="118" t="s">
        <v>366</v>
      </c>
      <c r="E313" s="118" t="s">
        <v>367</v>
      </c>
      <c r="F313" s="79">
        <v>7.0000000000000001E-3</v>
      </c>
    </row>
    <row r="314" spans="2:6" s="42" customFormat="1" ht="13.5" customHeight="1">
      <c r="B314" s="201">
        <v>32</v>
      </c>
      <c r="C314" s="232" t="s">
        <v>36</v>
      </c>
      <c r="D314" s="142" t="s">
        <v>131</v>
      </c>
      <c r="E314" s="142" t="s">
        <v>85</v>
      </c>
      <c r="F314" s="143">
        <v>2.1999999999999999E-2</v>
      </c>
    </row>
    <row r="315" spans="2:6" s="42" customFormat="1" ht="13.5" customHeight="1">
      <c r="B315" s="201"/>
      <c r="C315" s="233"/>
      <c r="D315" s="116" t="s">
        <v>86</v>
      </c>
      <c r="E315" s="116" t="s">
        <v>125</v>
      </c>
      <c r="F315" s="78">
        <v>2.1000000000000001E-2</v>
      </c>
    </row>
    <row r="316" spans="2:6" s="42" customFormat="1" ht="13.5" customHeight="1">
      <c r="B316" s="201"/>
      <c r="C316" s="233"/>
      <c r="D316" s="117" t="s">
        <v>186</v>
      </c>
      <c r="E316" s="117" t="s">
        <v>85</v>
      </c>
      <c r="F316" s="78">
        <v>0.02</v>
      </c>
    </row>
    <row r="317" spans="2:6" s="42" customFormat="1" ht="13.5" customHeight="1">
      <c r="B317" s="201"/>
      <c r="C317" s="233"/>
      <c r="D317" s="117" t="s">
        <v>89</v>
      </c>
      <c r="E317" s="117" t="s">
        <v>90</v>
      </c>
      <c r="F317" s="78">
        <v>1.2999999999999999E-2</v>
      </c>
    </row>
    <row r="318" spans="2:6" s="42" customFormat="1" ht="13.5" customHeight="1">
      <c r="B318" s="201"/>
      <c r="C318" s="233"/>
      <c r="D318" s="117" t="s">
        <v>306</v>
      </c>
      <c r="E318" s="117" t="s">
        <v>85</v>
      </c>
      <c r="F318" s="78">
        <v>1.2E-2</v>
      </c>
    </row>
    <row r="319" spans="2:6" s="42" customFormat="1" ht="13.5" customHeight="1">
      <c r="B319" s="201"/>
      <c r="C319" s="233"/>
      <c r="D319" s="117" t="s">
        <v>307</v>
      </c>
      <c r="E319" s="117" t="s">
        <v>85</v>
      </c>
      <c r="F319" s="78">
        <v>1.2E-2</v>
      </c>
    </row>
    <row r="320" spans="2:6" s="42" customFormat="1" ht="13.5" customHeight="1">
      <c r="B320" s="201"/>
      <c r="C320" s="233"/>
      <c r="D320" s="117" t="s">
        <v>87</v>
      </c>
      <c r="E320" s="117" t="s">
        <v>88</v>
      </c>
      <c r="F320" s="78">
        <v>1.0999999999999999E-2</v>
      </c>
    </row>
    <row r="321" spans="2:6" s="42" customFormat="1" ht="13.5" customHeight="1">
      <c r="B321" s="201"/>
      <c r="C321" s="233"/>
      <c r="D321" s="117" t="s">
        <v>368</v>
      </c>
      <c r="E321" s="117" t="s">
        <v>85</v>
      </c>
      <c r="F321" s="78">
        <v>8.0000000000000002E-3</v>
      </c>
    </row>
    <row r="322" spans="2:6" s="42" customFormat="1" ht="13.5" customHeight="1">
      <c r="B322" s="201"/>
      <c r="C322" s="233"/>
      <c r="D322" s="117" t="s">
        <v>311</v>
      </c>
      <c r="E322" s="117" t="s">
        <v>84</v>
      </c>
      <c r="F322" s="78">
        <v>8.0000000000000002E-3</v>
      </c>
    </row>
    <row r="323" spans="2:6" s="42" customFormat="1" ht="13.5" customHeight="1">
      <c r="B323" s="201"/>
      <c r="C323" s="234"/>
      <c r="D323" s="118" t="s">
        <v>322</v>
      </c>
      <c r="E323" s="118" t="s">
        <v>323</v>
      </c>
      <c r="F323" s="79">
        <v>8.0000000000000002E-3</v>
      </c>
    </row>
    <row r="324" spans="2:6" s="42" customFormat="1" ht="13.5" customHeight="1">
      <c r="B324" s="201">
        <v>33</v>
      </c>
      <c r="C324" s="232" t="s">
        <v>37</v>
      </c>
      <c r="D324" s="142" t="s">
        <v>131</v>
      </c>
      <c r="E324" s="142" t="s">
        <v>85</v>
      </c>
      <c r="F324" s="143">
        <v>3.1E-2</v>
      </c>
    </row>
    <row r="325" spans="2:6" s="42" customFormat="1" ht="13.5" customHeight="1">
      <c r="B325" s="201"/>
      <c r="C325" s="233"/>
      <c r="D325" s="116" t="s">
        <v>86</v>
      </c>
      <c r="E325" s="116" t="s">
        <v>125</v>
      </c>
      <c r="F325" s="78">
        <v>2.8000000000000001E-2</v>
      </c>
    </row>
    <row r="326" spans="2:6" s="42" customFormat="1" ht="13.5" customHeight="1">
      <c r="B326" s="201"/>
      <c r="C326" s="233"/>
      <c r="D326" s="117" t="s">
        <v>369</v>
      </c>
      <c r="E326" s="117" t="s">
        <v>85</v>
      </c>
      <c r="F326" s="78">
        <v>0.02</v>
      </c>
    </row>
    <row r="327" spans="2:6" s="42" customFormat="1" ht="13.5" customHeight="1">
      <c r="B327" s="201"/>
      <c r="C327" s="233"/>
      <c r="D327" s="117" t="s">
        <v>306</v>
      </c>
      <c r="E327" s="117" t="s">
        <v>85</v>
      </c>
      <c r="F327" s="78">
        <v>1.9E-2</v>
      </c>
    </row>
    <row r="328" spans="2:6" s="42" customFormat="1" ht="13.5" customHeight="1">
      <c r="B328" s="201"/>
      <c r="C328" s="233"/>
      <c r="D328" s="117" t="s">
        <v>348</v>
      </c>
      <c r="E328" s="117" t="s">
        <v>84</v>
      </c>
      <c r="F328" s="78">
        <v>1.7999999999999999E-2</v>
      </c>
    </row>
    <row r="329" spans="2:6" s="42" customFormat="1" ht="13.5" customHeight="1">
      <c r="B329" s="201"/>
      <c r="C329" s="233"/>
      <c r="D329" s="117" t="s">
        <v>186</v>
      </c>
      <c r="E329" s="117" t="s">
        <v>85</v>
      </c>
      <c r="F329" s="78">
        <v>1.7999999999999999E-2</v>
      </c>
    </row>
    <row r="330" spans="2:6" s="42" customFormat="1" ht="13.5" customHeight="1">
      <c r="B330" s="201"/>
      <c r="C330" s="233"/>
      <c r="D330" s="117" t="s">
        <v>360</v>
      </c>
      <c r="E330" s="117" t="s">
        <v>85</v>
      </c>
      <c r="F330" s="78">
        <v>1.7000000000000001E-2</v>
      </c>
    </row>
    <row r="331" spans="2:6" s="42" customFormat="1" ht="13.5" customHeight="1">
      <c r="B331" s="201"/>
      <c r="C331" s="233"/>
      <c r="D331" s="117" t="s">
        <v>370</v>
      </c>
      <c r="E331" s="117" t="s">
        <v>125</v>
      </c>
      <c r="F331" s="78">
        <v>1.4999999999999999E-2</v>
      </c>
    </row>
    <row r="332" spans="2:6" s="42" customFormat="1" ht="13.5" customHeight="1">
      <c r="B332" s="201"/>
      <c r="C332" s="233"/>
      <c r="D332" s="117" t="s">
        <v>316</v>
      </c>
      <c r="E332" s="117" t="s">
        <v>317</v>
      </c>
      <c r="F332" s="78">
        <v>1.2999999999999999E-2</v>
      </c>
    </row>
    <row r="333" spans="2:6" s="42" customFormat="1" ht="13.5" customHeight="1">
      <c r="B333" s="201"/>
      <c r="C333" s="234"/>
      <c r="D333" s="118" t="s">
        <v>354</v>
      </c>
      <c r="E333" s="118" t="s">
        <v>355</v>
      </c>
      <c r="F333" s="79">
        <v>1.0999999999999999E-2</v>
      </c>
    </row>
    <row r="334" spans="2:6" s="42" customFormat="1" ht="13.5" customHeight="1">
      <c r="B334" s="201">
        <v>34</v>
      </c>
      <c r="C334" s="232" t="s">
        <v>38</v>
      </c>
      <c r="D334" s="142" t="s">
        <v>131</v>
      </c>
      <c r="E334" s="142" t="s">
        <v>85</v>
      </c>
      <c r="F334" s="143">
        <v>3.5000000000000003E-2</v>
      </c>
    </row>
    <row r="335" spans="2:6" s="42" customFormat="1" ht="13.5" customHeight="1">
      <c r="B335" s="201"/>
      <c r="C335" s="233"/>
      <c r="D335" s="116" t="s">
        <v>89</v>
      </c>
      <c r="E335" s="116" t="s">
        <v>90</v>
      </c>
      <c r="F335" s="78">
        <v>0.02</v>
      </c>
    </row>
    <row r="336" spans="2:6" s="42" customFormat="1" ht="13.5" customHeight="1">
      <c r="B336" s="201"/>
      <c r="C336" s="233"/>
      <c r="D336" s="117" t="s">
        <v>186</v>
      </c>
      <c r="E336" s="117" t="s">
        <v>85</v>
      </c>
      <c r="F336" s="78">
        <v>1.7999999999999999E-2</v>
      </c>
    </row>
    <row r="337" spans="2:6" s="42" customFormat="1" ht="13.5" customHeight="1">
      <c r="B337" s="201"/>
      <c r="C337" s="233"/>
      <c r="D337" s="117" t="s">
        <v>307</v>
      </c>
      <c r="E337" s="117" t="s">
        <v>85</v>
      </c>
      <c r="F337" s="78">
        <v>1.4E-2</v>
      </c>
    </row>
    <row r="338" spans="2:6" s="42" customFormat="1" ht="13.5" customHeight="1">
      <c r="B338" s="201"/>
      <c r="C338" s="233"/>
      <c r="D338" s="117" t="s">
        <v>306</v>
      </c>
      <c r="E338" s="117" t="s">
        <v>85</v>
      </c>
      <c r="F338" s="78">
        <v>1.2E-2</v>
      </c>
    </row>
    <row r="339" spans="2:6" s="42" customFormat="1" ht="13.5" customHeight="1">
      <c r="B339" s="201"/>
      <c r="C339" s="233"/>
      <c r="D339" s="117" t="s">
        <v>87</v>
      </c>
      <c r="E339" s="117" t="s">
        <v>88</v>
      </c>
      <c r="F339" s="78">
        <v>0.01</v>
      </c>
    </row>
    <row r="340" spans="2:6" s="42" customFormat="1" ht="13.5" customHeight="1">
      <c r="B340" s="201"/>
      <c r="C340" s="233"/>
      <c r="D340" s="117" t="s">
        <v>86</v>
      </c>
      <c r="E340" s="117" t="s">
        <v>125</v>
      </c>
      <c r="F340" s="78">
        <v>8.9999999999999993E-3</v>
      </c>
    </row>
    <row r="341" spans="2:6" s="42" customFormat="1" ht="13.5" customHeight="1">
      <c r="B341" s="201"/>
      <c r="C341" s="233"/>
      <c r="D341" s="117" t="s">
        <v>308</v>
      </c>
      <c r="E341" s="117" t="s">
        <v>309</v>
      </c>
      <c r="F341" s="78">
        <v>8.0000000000000002E-3</v>
      </c>
    </row>
    <row r="342" spans="2:6" s="42" customFormat="1" ht="13.5" customHeight="1">
      <c r="B342" s="201"/>
      <c r="C342" s="233"/>
      <c r="D342" s="117" t="s">
        <v>126</v>
      </c>
      <c r="E342" s="117" t="s">
        <v>83</v>
      </c>
      <c r="F342" s="78">
        <v>7.0000000000000001E-3</v>
      </c>
    </row>
    <row r="343" spans="2:6" s="42" customFormat="1" ht="13.5" customHeight="1">
      <c r="B343" s="201"/>
      <c r="C343" s="234"/>
      <c r="D343" s="118" t="s">
        <v>115</v>
      </c>
      <c r="E343" s="118" t="s">
        <v>84</v>
      </c>
      <c r="F343" s="79">
        <v>7.0000000000000001E-3</v>
      </c>
    </row>
    <row r="344" spans="2:6" s="42" customFormat="1" ht="13.5" customHeight="1">
      <c r="B344" s="201">
        <v>35</v>
      </c>
      <c r="C344" s="232" t="s">
        <v>1</v>
      </c>
      <c r="D344" s="142" t="s">
        <v>86</v>
      </c>
      <c r="E344" s="142" t="s">
        <v>125</v>
      </c>
      <c r="F344" s="143">
        <v>1.7999999999999999E-2</v>
      </c>
    </row>
    <row r="345" spans="2:6" s="42" customFormat="1" ht="13.5" customHeight="1">
      <c r="B345" s="201"/>
      <c r="C345" s="233"/>
      <c r="D345" s="116" t="s">
        <v>89</v>
      </c>
      <c r="E345" s="116" t="s">
        <v>90</v>
      </c>
      <c r="F345" s="78">
        <v>1.7000000000000001E-2</v>
      </c>
    </row>
    <row r="346" spans="2:6" s="42" customFormat="1" ht="13.5" customHeight="1">
      <c r="B346" s="201"/>
      <c r="C346" s="233"/>
      <c r="D346" s="117" t="s">
        <v>131</v>
      </c>
      <c r="E346" s="117" t="s">
        <v>85</v>
      </c>
      <c r="F346" s="78">
        <v>1.6E-2</v>
      </c>
    </row>
    <row r="347" spans="2:6" s="42" customFormat="1" ht="13.5" customHeight="1">
      <c r="B347" s="201"/>
      <c r="C347" s="233"/>
      <c r="D347" s="117" t="s">
        <v>115</v>
      </c>
      <c r="E347" s="117" t="s">
        <v>84</v>
      </c>
      <c r="F347" s="78">
        <v>1.4999999999999999E-2</v>
      </c>
    </row>
    <row r="348" spans="2:6" s="42" customFormat="1" ht="13.5" customHeight="1">
      <c r="B348" s="201"/>
      <c r="C348" s="233"/>
      <c r="D348" s="117" t="s">
        <v>186</v>
      </c>
      <c r="E348" s="117" t="s">
        <v>85</v>
      </c>
      <c r="F348" s="78">
        <v>1.4999999999999999E-2</v>
      </c>
    </row>
    <row r="349" spans="2:6" s="42" customFormat="1" ht="13.5" customHeight="1">
      <c r="B349" s="201"/>
      <c r="C349" s="233"/>
      <c r="D349" s="117" t="s">
        <v>307</v>
      </c>
      <c r="E349" s="117" t="s">
        <v>85</v>
      </c>
      <c r="F349" s="78">
        <v>1.4E-2</v>
      </c>
    </row>
    <row r="350" spans="2:6" s="42" customFormat="1" ht="13.5" customHeight="1">
      <c r="B350" s="201"/>
      <c r="C350" s="233"/>
      <c r="D350" s="117" t="s">
        <v>306</v>
      </c>
      <c r="E350" s="117" t="s">
        <v>85</v>
      </c>
      <c r="F350" s="78">
        <v>1.2999999999999999E-2</v>
      </c>
    </row>
    <row r="351" spans="2:6" s="42" customFormat="1" ht="13.5" customHeight="1">
      <c r="B351" s="201"/>
      <c r="C351" s="233"/>
      <c r="D351" s="117" t="s">
        <v>114</v>
      </c>
      <c r="E351" s="117" t="s">
        <v>84</v>
      </c>
      <c r="F351" s="78">
        <v>8.9999999999999993E-3</v>
      </c>
    </row>
    <row r="352" spans="2:6" s="42" customFormat="1" ht="13.5" customHeight="1">
      <c r="B352" s="201"/>
      <c r="C352" s="233"/>
      <c r="D352" s="117" t="s">
        <v>308</v>
      </c>
      <c r="E352" s="117" t="s">
        <v>309</v>
      </c>
      <c r="F352" s="78">
        <v>8.0000000000000002E-3</v>
      </c>
    </row>
    <row r="353" spans="2:6" s="42" customFormat="1" ht="13.5" customHeight="1">
      <c r="B353" s="201"/>
      <c r="C353" s="234"/>
      <c r="D353" s="118" t="s">
        <v>311</v>
      </c>
      <c r="E353" s="118" t="s">
        <v>84</v>
      </c>
      <c r="F353" s="79">
        <v>8.0000000000000002E-3</v>
      </c>
    </row>
    <row r="354" spans="2:6" s="42" customFormat="1" ht="13.5" customHeight="1">
      <c r="B354" s="201">
        <v>36</v>
      </c>
      <c r="C354" s="232" t="s">
        <v>2</v>
      </c>
      <c r="D354" s="142" t="s">
        <v>306</v>
      </c>
      <c r="E354" s="142" t="s">
        <v>85</v>
      </c>
      <c r="F354" s="143">
        <v>2.9000000000000001E-2</v>
      </c>
    </row>
    <row r="355" spans="2:6" s="42" customFormat="1" ht="13.5" customHeight="1">
      <c r="B355" s="201"/>
      <c r="C355" s="233"/>
      <c r="D355" s="116" t="s">
        <v>131</v>
      </c>
      <c r="E355" s="116" t="s">
        <v>85</v>
      </c>
      <c r="F355" s="78">
        <v>2.5999999999999999E-2</v>
      </c>
    </row>
    <row r="356" spans="2:6" s="42" customFormat="1" ht="13.5" customHeight="1">
      <c r="B356" s="201"/>
      <c r="C356" s="233"/>
      <c r="D356" s="117" t="s">
        <v>89</v>
      </c>
      <c r="E356" s="117" t="s">
        <v>90</v>
      </c>
      <c r="F356" s="78">
        <v>1.9E-2</v>
      </c>
    </row>
    <row r="357" spans="2:6" s="42" customFormat="1" ht="13.5" customHeight="1">
      <c r="B357" s="201"/>
      <c r="C357" s="233"/>
      <c r="D357" s="117" t="s">
        <v>187</v>
      </c>
      <c r="E357" s="117" t="s">
        <v>85</v>
      </c>
      <c r="F357" s="78">
        <v>1.7999999999999999E-2</v>
      </c>
    </row>
    <row r="358" spans="2:6" s="42" customFormat="1" ht="13.5" customHeight="1">
      <c r="B358" s="201"/>
      <c r="C358" s="233"/>
      <c r="D358" s="117" t="s">
        <v>115</v>
      </c>
      <c r="E358" s="117" t="s">
        <v>84</v>
      </c>
      <c r="F358" s="78">
        <v>1.2999999999999999E-2</v>
      </c>
    </row>
    <row r="359" spans="2:6" s="42" customFormat="1" ht="13.5" customHeight="1">
      <c r="B359" s="201"/>
      <c r="C359" s="233"/>
      <c r="D359" s="117" t="s">
        <v>307</v>
      </c>
      <c r="E359" s="117" t="s">
        <v>85</v>
      </c>
      <c r="F359" s="78">
        <v>1.2999999999999999E-2</v>
      </c>
    </row>
    <row r="360" spans="2:6" s="42" customFormat="1" ht="13.5" customHeight="1">
      <c r="B360" s="201"/>
      <c r="C360" s="233"/>
      <c r="D360" s="117" t="s">
        <v>186</v>
      </c>
      <c r="E360" s="117" t="s">
        <v>85</v>
      </c>
      <c r="F360" s="78">
        <v>1.2999999999999999E-2</v>
      </c>
    </row>
    <row r="361" spans="2:6" s="42" customFormat="1" ht="13.5" customHeight="1">
      <c r="B361" s="201"/>
      <c r="C361" s="233"/>
      <c r="D361" s="117" t="s">
        <v>371</v>
      </c>
      <c r="E361" s="117" t="s">
        <v>338</v>
      </c>
      <c r="F361" s="78">
        <v>8.9999999999999993E-3</v>
      </c>
    </row>
    <row r="362" spans="2:6" s="42" customFormat="1" ht="13.5" customHeight="1">
      <c r="B362" s="201"/>
      <c r="C362" s="233"/>
      <c r="D362" s="117" t="s">
        <v>314</v>
      </c>
      <c r="E362" s="117" t="s">
        <v>84</v>
      </c>
      <c r="F362" s="78">
        <v>8.0000000000000002E-3</v>
      </c>
    </row>
    <row r="363" spans="2:6" s="42" customFormat="1" ht="13.5" customHeight="1">
      <c r="B363" s="201"/>
      <c r="C363" s="234"/>
      <c r="D363" s="118" t="s">
        <v>353</v>
      </c>
      <c r="E363" s="118" t="s">
        <v>317</v>
      </c>
      <c r="F363" s="79">
        <v>8.0000000000000002E-3</v>
      </c>
    </row>
    <row r="364" spans="2:6" s="42" customFormat="1" ht="13.5" customHeight="1">
      <c r="B364" s="201">
        <v>37</v>
      </c>
      <c r="C364" s="232" t="s">
        <v>3</v>
      </c>
      <c r="D364" s="142" t="s">
        <v>131</v>
      </c>
      <c r="E364" s="142" t="s">
        <v>85</v>
      </c>
      <c r="F364" s="143">
        <v>2.1000000000000001E-2</v>
      </c>
    </row>
    <row r="365" spans="2:6" s="42" customFormat="1" ht="13.5" customHeight="1">
      <c r="B365" s="201"/>
      <c r="C365" s="233"/>
      <c r="D365" s="116" t="s">
        <v>306</v>
      </c>
      <c r="E365" s="116" t="s">
        <v>85</v>
      </c>
      <c r="F365" s="78">
        <v>1.9E-2</v>
      </c>
    </row>
    <row r="366" spans="2:6" s="42" customFormat="1" ht="13.5" customHeight="1">
      <c r="B366" s="201"/>
      <c r="C366" s="233"/>
      <c r="D366" s="117" t="s">
        <v>89</v>
      </c>
      <c r="E366" s="117" t="s">
        <v>90</v>
      </c>
      <c r="F366" s="78">
        <v>1.4E-2</v>
      </c>
    </row>
    <row r="367" spans="2:6" s="42" customFormat="1" ht="13.5" customHeight="1">
      <c r="B367" s="201"/>
      <c r="C367" s="233"/>
      <c r="D367" s="117" t="s">
        <v>87</v>
      </c>
      <c r="E367" s="117" t="s">
        <v>88</v>
      </c>
      <c r="F367" s="78">
        <v>1.4E-2</v>
      </c>
    </row>
    <row r="368" spans="2:6" s="42" customFormat="1" ht="13.5" customHeight="1">
      <c r="B368" s="201"/>
      <c r="C368" s="233"/>
      <c r="D368" s="117" t="s">
        <v>86</v>
      </c>
      <c r="E368" s="117" t="s">
        <v>125</v>
      </c>
      <c r="F368" s="78">
        <v>1.2999999999999999E-2</v>
      </c>
    </row>
    <row r="369" spans="2:6" s="42" customFormat="1" ht="13.5" customHeight="1">
      <c r="B369" s="201"/>
      <c r="C369" s="233"/>
      <c r="D369" s="117" t="s">
        <v>186</v>
      </c>
      <c r="E369" s="117" t="s">
        <v>85</v>
      </c>
      <c r="F369" s="78">
        <v>1.2E-2</v>
      </c>
    </row>
    <row r="370" spans="2:6" s="42" customFormat="1" ht="13.5" customHeight="1">
      <c r="B370" s="201"/>
      <c r="C370" s="233"/>
      <c r="D370" s="117" t="s">
        <v>115</v>
      </c>
      <c r="E370" s="117" t="s">
        <v>84</v>
      </c>
      <c r="F370" s="78">
        <v>1.0999999999999999E-2</v>
      </c>
    </row>
    <row r="371" spans="2:6" s="42" customFormat="1" ht="13.5" customHeight="1">
      <c r="B371" s="201"/>
      <c r="C371" s="233"/>
      <c r="D371" s="117" t="s">
        <v>114</v>
      </c>
      <c r="E371" s="117" t="s">
        <v>84</v>
      </c>
      <c r="F371" s="78">
        <v>0.01</v>
      </c>
    </row>
    <row r="372" spans="2:6" s="42" customFormat="1" ht="13.5" customHeight="1">
      <c r="B372" s="201"/>
      <c r="C372" s="233"/>
      <c r="D372" s="117" t="s">
        <v>307</v>
      </c>
      <c r="E372" s="117" t="s">
        <v>85</v>
      </c>
      <c r="F372" s="78">
        <v>0.01</v>
      </c>
    </row>
    <row r="373" spans="2:6" s="42" customFormat="1" ht="13.5" customHeight="1">
      <c r="B373" s="201"/>
      <c r="C373" s="234"/>
      <c r="D373" s="118" t="s">
        <v>308</v>
      </c>
      <c r="E373" s="118" t="s">
        <v>309</v>
      </c>
      <c r="F373" s="79">
        <v>8.9999999999999993E-3</v>
      </c>
    </row>
    <row r="374" spans="2:6" s="42" customFormat="1" ht="13.5" customHeight="1">
      <c r="B374" s="201">
        <v>38</v>
      </c>
      <c r="C374" s="232" t="s">
        <v>39</v>
      </c>
      <c r="D374" s="142" t="s">
        <v>131</v>
      </c>
      <c r="E374" s="142" t="s">
        <v>85</v>
      </c>
      <c r="F374" s="143">
        <v>4.3999999999999997E-2</v>
      </c>
    </row>
    <row r="375" spans="2:6" s="42" customFormat="1" ht="13.5" customHeight="1">
      <c r="B375" s="201"/>
      <c r="C375" s="233"/>
      <c r="D375" s="116" t="s">
        <v>307</v>
      </c>
      <c r="E375" s="116" t="s">
        <v>85</v>
      </c>
      <c r="F375" s="78">
        <v>2.3E-2</v>
      </c>
    </row>
    <row r="376" spans="2:6" s="42" customFormat="1" ht="13.5" customHeight="1">
      <c r="B376" s="201"/>
      <c r="C376" s="233"/>
      <c r="D376" s="117" t="s">
        <v>186</v>
      </c>
      <c r="E376" s="117" t="s">
        <v>85</v>
      </c>
      <c r="F376" s="78">
        <v>0.02</v>
      </c>
    </row>
    <row r="377" spans="2:6" s="42" customFormat="1" ht="13.5" customHeight="1">
      <c r="B377" s="201"/>
      <c r="C377" s="233"/>
      <c r="D377" s="117" t="s">
        <v>89</v>
      </c>
      <c r="E377" s="117" t="s">
        <v>90</v>
      </c>
      <c r="F377" s="78">
        <v>1.9E-2</v>
      </c>
    </row>
    <row r="378" spans="2:6" s="42" customFormat="1" ht="13.5" customHeight="1">
      <c r="B378" s="201"/>
      <c r="C378" s="233"/>
      <c r="D378" s="117" t="s">
        <v>86</v>
      </c>
      <c r="E378" s="117" t="s">
        <v>125</v>
      </c>
      <c r="F378" s="78">
        <v>1.7999999999999999E-2</v>
      </c>
    </row>
    <row r="379" spans="2:6" s="42" customFormat="1" ht="13.5" customHeight="1">
      <c r="B379" s="201"/>
      <c r="C379" s="233"/>
      <c r="D379" s="117" t="s">
        <v>126</v>
      </c>
      <c r="E379" s="117" t="s">
        <v>83</v>
      </c>
      <c r="F379" s="78">
        <v>1.2999999999999999E-2</v>
      </c>
    </row>
    <row r="380" spans="2:6" s="42" customFormat="1" ht="13.5" customHeight="1">
      <c r="B380" s="201"/>
      <c r="C380" s="233"/>
      <c r="D380" s="117" t="s">
        <v>311</v>
      </c>
      <c r="E380" s="117" t="s">
        <v>84</v>
      </c>
      <c r="F380" s="78">
        <v>1.0999999999999999E-2</v>
      </c>
    </row>
    <row r="381" spans="2:6" s="42" customFormat="1" ht="13.5" customHeight="1">
      <c r="B381" s="201"/>
      <c r="C381" s="233"/>
      <c r="D381" s="117" t="s">
        <v>361</v>
      </c>
      <c r="E381" s="117" t="s">
        <v>362</v>
      </c>
      <c r="F381" s="78">
        <v>1.0999999999999999E-2</v>
      </c>
    </row>
    <row r="382" spans="2:6" s="42" customFormat="1" ht="13.5" customHeight="1">
      <c r="B382" s="201"/>
      <c r="C382" s="233"/>
      <c r="D382" s="117" t="s">
        <v>370</v>
      </c>
      <c r="E382" s="117" t="s">
        <v>125</v>
      </c>
      <c r="F382" s="78">
        <v>1.0999999999999999E-2</v>
      </c>
    </row>
    <row r="383" spans="2:6" s="42" customFormat="1" ht="13.5" customHeight="1">
      <c r="B383" s="201"/>
      <c r="C383" s="234"/>
      <c r="D383" s="118" t="s">
        <v>315</v>
      </c>
      <c r="E383" s="118" t="s">
        <v>85</v>
      </c>
      <c r="F383" s="79">
        <v>1.0999999999999999E-2</v>
      </c>
    </row>
    <row r="384" spans="2:6" s="42" customFormat="1" ht="13.5" customHeight="1">
      <c r="B384" s="201">
        <v>39</v>
      </c>
      <c r="C384" s="232" t="s">
        <v>7</v>
      </c>
      <c r="D384" s="142" t="s">
        <v>131</v>
      </c>
      <c r="E384" s="142" t="s">
        <v>85</v>
      </c>
      <c r="F384" s="143">
        <v>1.9E-2</v>
      </c>
    </row>
    <row r="385" spans="2:6" s="42" customFormat="1" ht="13.5" customHeight="1">
      <c r="B385" s="201"/>
      <c r="C385" s="233"/>
      <c r="D385" s="116" t="s">
        <v>89</v>
      </c>
      <c r="E385" s="116" t="s">
        <v>90</v>
      </c>
      <c r="F385" s="78">
        <v>1.7999999999999999E-2</v>
      </c>
    </row>
    <row r="386" spans="2:6" s="42" customFormat="1" ht="13.5" customHeight="1">
      <c r="B386" s="201"/>
      <c r="C386" s="233"/>
      <c r="D386" s="117" t="s">
        <v>186</v>
      </c>
      <c r="E386" s="117" t="s">
        <v>85</v>
      </c>
      <c r="F386" s="78">
        <v>1.6E-2</v>
      </c>
    </row>
    <row r="387" spans="2:6" s="42" customFormat="1" ht="13.5" customHeight="1">
      <c r="B387" s="201"/>
      <c r="C387" s="233"/>
      <c r="D387" s="117" t="s">
        <v>86</v>
      </c>
      <c r="E387" s="117" t="s">
        <v>125</v>
      </c>
      <c r="F387" s="78">
        <v>1.4999999999999999E-2</v>
      </c>
    </row>
    <row r="388" spans="2:6" s="42" customFormat="1" ht="13.5" customHeight="1">
      <c r="B388" s="201"/>
      <c r="C388" s="233"/>
      <c r="D388" s="117" t="s">
        <v>315</v>
      </c>
      <c r="E388" s="117" t="s">
        <v>85</v>
      </c>
      <c r="F388" s="78">
        <v>0.01</v>
      </c>
    </row>
    <row r="389" spans="2:6" s="42" customFormat="1" ht="13.5" customHeight="1">
      <c r="B389" s="201"/>
      <c r="C389" s="233"/>
      <c r="D389" s="117" t="s">
        <v>329</v>
      </c>
      <c r="E389" s="117" t="s">
        <v>85</v>
      </c>
      <c r="F389" s="78">
        <v>8.9999999999999993E-3</v>
      </c>
    </row>
    <row r="390" spans="2:6" s="42" customFormat="1" ht="13.5" customHeight="1">
      <c r="B390" s="201"/>
      <c r="C390" s="233"/>
      <c r="D390" s="117" t="s">
        <v>310</v>
      </c>
      <c r="E390" s="117" t="s">
        <v>125</v>
      </c>
      <c r="F390" s="78">
        <v>8.9999999999999993E-3</v>
      </c>
    </row>
    <row r="391" spans="2:6" s="42" customFormat="1" ht="13.5" customHeight="1">
      <c r="B391" s="201"/>
      <c r="C391" s="233"/>
      <c r="D391" s="117" t="s">
        <v>307</v>
      </c>
      <c r="E391" s="117" t="s">
        <v>85</v>
      </c>
      <c r="F391" s="78">
        <v>8.0000000000000002E-3</v>
      </c>
    </row>
    <row r="392" spans="2:6" s="42" customFormat="1" ht="13.5" customHeight="1">
      <c r="B392" s="201"/>
      <c r="C392" s="233"/>
      <c r="D392" s="117" t="s">
        <v>308</v>
      </c>
      <c r="E392" s="117" t="s">
        <v>309</v>
      </c>
      <c r="F392" s="78">
        <v>8.0000000000000002E-3</v>
      </c>
    </row>
    <row r="393" spans="2:6" s="42" customFormat="1" ht="13.5" customHeight="1">
      <c r="B393" s="201"/>
      <c r="C393" s="234"/>
      <c r="D393" s="118" t="s">
        <v>372</v>
      </c>
      <c r="E393" s="118" t="s">
        <v>367</v>
      </c>
      <c r="F393" s="79">
        <v>7.0000000000000001E-3</v>
      </c>
    </row>
    <row r="394" spans="2:6" s="42" customFormat="1" ht="13.5" customHeight="1">
      <c r="B394" s="201">
        <v>40</v>
      </c>
      <c r="C394" s="232" t="s">
        <v>40</v>
      </c>
      <c r="D394" s="142" t="s">
        <v>89</v>
      </c>
      <c r="E394" s="142" t="s">
        <v>90</v>
      </c>
      <c r="F394" s="143">
        <v>1.9E-2</v>
      </c>
    </row>
    <row r="395" spans="2:6" s="42" customFormat="1" ht="13.5" customHeight="1">
      <c r="B395" s="201"/>
      <c r="C395" s="233"/>
      <c r="D395" s="116" t="s">
        <v>186</v>
      </c>
      <c r="E395" s="116" t="s">
        <v>85</v>
      </c>
      <c r="F395" s="78">
        <v>1.6E-2</v>
      </c>
    </row>
    <row r="396" spans="2:6" s="42" customFormat="1" ht="13.5" customHeight="1">
      <c r="B396" s="201"/>
      <c r="C396" s="233"/>
      <c r="D396" s="117" t="s">
        <v>307</v>
      </c>
      <c r="E396" s="117" t="s">
        <v>85</v>
      </c>
      <c r="F396" s="78">
        <v>1.4E-2</v>
      </c>
    </row>
    <row r="397" spans="2:6" s="42" customFormat="1" ht="13.5" customHeight="1">
      <c r="B397" s="201"/>
      <c r="C397" s="233"/>
      <c r="D397" s="117" t="s">
        <v>187</v>
      </c>
      <c r="E397" s="117" t="s">
        <v>85</v>
      </c>
      <c r="F397" s="78">
        <v>1.4E-2</v>
      </c>
    </row>
    <row r="398" spans="2:6" s="42" customFormat="1" ht="13.5" customHeight="1">
      <c r="B398" s="201"/>
      <c r="C398" s="233"/>
      <c r="D398" s="117" t="s">
        <v>86</v>
      </c>
      <c r="E398" s="117" t="s">
        <v>125</v>
      </c>
      <c r="F398" s="78">
        <v>1.2E-2</v>
      </c>
    </row>
    <row r="399" spans="2:6" s="42" customFormat="1" ht="13.5" customHeight="1">
      <c r="B399" s="201"/>
      <c r="C399" s="233"/>
      <c r="D399" s="117" t="s">
        <v>308</v>
      </c>
      <c r="E399" s="117" t="s">
        <v>309</v>
      </c>
      <c r="F399" s="78">
        <v>1.0999999999999999E-2</v>
      </c>
    </row>
    <row r="400" spans="2:6" s="42" customFormat="1" ht="13.5" customHeight="1">
      <c r="B400" s="201"/>
      <c r="C400" s="233"/>
      <c r="D400" s="117" t="s">
        <v>306</v>
      </c>
      <c r="E400" s="117" t="s">
        <v>85</v>
      </c>
      <c r="F400" s="78">
        <v>1.0999999999999999E-2</v>
      </c>
    </row>
    <row r="401" spans="2:6" s="42" customFormat="1" ht="13.5" customHeight="1">
      <c r="B401" s="201"/>
      <c r="C401" s="233"/>
      <c r="D401" s="117" t="s">
        <v>310</v>
      </c>
      <c r="E401" s="117" t="s">
        <v>125</v>
      </c>
      <c r="F401" s="78">
        <v>0.01</v>
      </c>
    </row>
    <row r="402" spans="2:6" s="42" customFormat="1" ht="13.5" customHeight="1">
      <c r="B402" s="201"/>
      <c r="C402" s="233"/>
      <c r="D402" s="117" t="s">
        <v>353</v>
      </c>
      <c r="E402" s="117" t="s">
        <v>317</v>
      </c>
      <c r="F402" s="78">
        <v>8.9999999999999993E-3</v>
      </c>
    </row>
    <row r="403" spans="2:6" s="42" customFormat="1" ht="13.5" customHeight="1">
      <c r="B403" s="201"/>
      <c r="C403" s="234"/>
      <c r="D403" s="118" t="s">
        <v>330</v>
      </c>
      <c r="E403" s="118" t="s">
        <v>90</v>
      </c>
      <c r="F403" s="79">
        <v>8.9999999999999993E-3</v>
      </c>
    </row>
    <row r="404" spans="2:6" s="42" customFormat="1" ht="13.5" customHeight="1">
      <c r="B404" s="201">
        <v>41</v>
      </c>
      <c r="C404" s="232" t="s">
        <v>11</v>
      </c>
      <c r="D404" s="142" t="s">
        <v>131</v>
      </c>
      <c r="E404" s="142" t="s">
        <v>85</v>
      </c>
      <c r="F404" s="143">
        <v>2.9000000000000001E-2</v>
      </c>
    </row>
    <row r="405" spans="2:6" s="42" customFormat="1" ht="13.5" customHeight="1">
      <c r="B405" s="201"/>
      <c r="C405" s="233"/>
      <c r="D405" s="116" t="s">
        <v>89</v>
      </c>
      <c r="E405" s="116" t="s">
        <v>90</v>
      </c>
      <c r="F405" s="78">
        <v>1.7000000000000001E-2</v>
      </c>
    </row>
    <row r="406" spans="2:6" s="42" customFormat="1" ht="13.5" customHeight="1">
      <c r="B406" s="201"/>
      <c r="C406" s="233"/>
      <c r="D406" s="117" t="s">
        <v>87</v>
      </c>
      <c r="E406" s="117" t="s">
        <v>88</v>
      </c>
      <c r="F406" s="78">
        <v>1.6E-2</v>
      </c>
    </row>
    <row r="407" spans="2:6" s="42" customFormat="1" ht="13.5" customHeight="1">
      <c r="B407" s="201"/>
      <c r="C407" s="233"/>
      <c r="D407" s="117" t="s">
        <v>186</v>
      </c>
      <c r="E407" s="117" t="s">
        <v>85</v>
      </c>
      <c r="F407" s="78">
        <v>1.2999999999999999E-2</v>
      </c>
    </row>
    <row r="408" spans="2:6" s="42" customFormat="1" ht="13.5" customHeight="1">
      <c r="B408" s="201"/>
      <c r="C408" s="233"/>
      <c r="D408" s="117" t="s">
        <v>306</v>
      </c>
      <c r="E408" s="117" t="s">
        <v>85</v>
      </c>
      <c r="F408" s="78">
        <v>1.0999999999999999E-2</v>
      </c>
    </row>
    <row r="409" spans="2:6" s="42" customFormat="1" ht="13.5" customHeight="1">
      <c r="B409" s="201"/>
      <c r="C409" s="233"/>
      <c r="D409" s="117" t="s">
        <v>308</v>
      </c>
      <c r="E409" s="117" t="s">
        <v>309</v>
      </c>
      <c r="F409" s="78">
        <v>1.0999999999999999E-2</v>
      </c>
    </row>
    <row r="410" spans="2:6" s="42" customFormat="1" ht="13.5" customHeight="1">
      <c r="B410" s="201"/>
      <c r="C410" s="233"/>
      <c r="D410" s="117" t="s">
        <v>330</v>
      </c>
      <c r="E410" s="117" t="s">
        <v>90</v>
      </c>
      <c r="F410" s="78">
        <v>0.01</v>
      </c>
    </row>
    <row r="411" spans="2:6" s="42" customFormat="1" ht="13.5" customHeight="1">
      <c r="B411" s="201"/>
      <c r="C411" s="233"/>
      <c r="D411" s="117" t="s">
        <v>327</v>
      </c>
      <c r="E411" s="117" t="s">
        <v>328</v>
      </c>
      <c r="F411" s="78">
        <v>0.01</v>
      </c>
    </row>
    <row r="412" spans="2:6" s="42" customFormat="1" ht="13.5" customHeight="1">
      <c r="B412" s="201"/>
      <c r="C412" s="233"/>
      <c r="D412" s="117" t="s">
        <v>311</v>
      </c>
      <c r="E412" s="117" t="s">
        <v>84</v>
      </c>
      <c r="F412" s="78">
        <v>8.9999999999999993E-3</v>
      </c>
    </row>
    <row r="413" spans="2:6" s="42" customFormat="1" ht="13.5" customHeight="1">
      <c r="B413" s="201"/>
      <c r="C413" s="234"/>
      <c r="D413" s="118" t="s">
        <v>353</v>
      </c>
      <c r="E413" s="118" t="s">
        <v>317</v>
      </c>
      <c r="F413" s="79">
        <v>8.9999999999999993E-3</v>
      </c>
    </row>
    <row r="414" spans="2:6" s="42" customFormat="1" ht="13.5" customHeight="1">
      <c r="B414" s="201">
        <v>42</v>
      </c>
      <c r="C414" s="232" t="s">
        <v>12</v>
      </c>
      <c r="D414" s="142" t="s">
        <v>131</v>
      </c>
      <c r="E414" s="142" t="s">
        <v>85</v>
      </c>
      <c r="F414" s="143">
        <v>2.1999999999999999E-2</v>
      </c>
    </row>
    <row r="415" spans="2:6" s="42" customFormat="1" ht="13.5" customHeight="1">
      <c r="B415" s="201"/>
      <c r="C415" s="233"/>
      <c r="D415" s="116" t="s">
        <v>89</v>
      </c>
      <c r="E415" s="116" t="s">
        <v>90</v>
      </c>
      <c r="F415" s="78">
        <v>0.02</v>
      </c>
    </row>
    <row r="416" spans="2:6" s="42" customFormat="1" ht="13.5" customHeight="1">
      <c r="B416" s="201"/>
      <c r="C416" s="233"/>
      <c r="D416" s="117" t="s">
        <v>186</v>
      </c>
      <c r="E416" s="117" t="s">
        <v>85</v>
      </c>
      <c r="F416" s="78">
        <v>1.4999999999999999E-2</v>
      </c>
    </row>
    <row r="417" spans="2:6" s="42" customFormat="1" ht="13.5" customHeight="1">
      <c r="B417" s="201"/>
      <c r="C417" s="233"/>
      <c r="D417" s="117" t="s">
        <v>307</v>
      </c>
      <c r="E417" s="117" t="s">
        <v>85</v>
      </c>
      <c r="F417" s="78">
        <v>0.01</v>
      </c>
    </row>
    <row r="418" spans="2:6" s="42" customFormat="1" ht="13.5" customHeight="1">
      <c r="B418" s="201"/>
      <c r="C418" s="233"/>
      <c r="D418" s="117" t="s">
        <v>325</v>
      </c>
      <c r="E418" s="117" t="s">
        <v>84</v>
      </c>
      <c r="F418" s="78">
        <v>8.9999999999999993E-3</v>
      </c>
    </row>
    <row r="419" spans="2:6" s="42" customFormat="1" ht="13.5" customHeight="1">
      <c r="B419" s="201"/>
      <c r="C419" s="233"/>
      <c r="D419" s="117" t="s">
        <v>86</v>
      </c>
      <c r="E419" s="117" t="s">
        <v>125</v>
      </c>
      <c r="F419" s="78">
        <v>8.9999999999999993E-3</v>
      </c>
    </row>
    <row r="420" spans="2:6" s="42" customFormat="1" ht="13.5" customHeight="1">
      <c r="B420" s="201"/>
      <c r="C420" s="233"/>
      <c r="D420" s="117" t="s">
        <v>87</v>
      </c>
      <c r="E420" s="117" t="s">
        <v>88</v>
      </c>
      <c r="F420" s="78">
        <v>8.9999999999999993E-3</v>
      </c>
    </row>
    <row r="421" spans="2:6" s="42" customFormat="1" ht="13.5" customHeight="1">
      <c r="B421" s="201"/>
      <c r="C421" s="233"/>
      <c r="D421" s="117" t="s">
        <v>306</v>
      </c>
      <c r="E421" s="117" t="s">
        <v>85</v>
      </c>
      <c r="F421" s="78">
        <v>8.0000000000000002E-3</v>
      </c>
    </row>
    <row r="422" spans="2:6" s="42" customFormat="1" ht="13.5" customHeight="1">
      <c r="B422" s="201"/>
      <c r="C422" s="233"/>
      <c r="D422" s="117" t="s">
        <v>348</v>
      </c>
      <c r="E422" s="117" t="s">
        <v>84</v>
      </c>
      <c r="F422" s="78">
        <v>8.0000000000000002E-3</v>
      </c>
    </row>
    <row r="423" spans="2:6" s="42" customFormat="1" ht="13.5" customHeight="1">
      <c r="B423" s="201"/>
      <c r="C423" s="234"/>
      <c r="D423" s="118" t="s">
        <v>126</v>
      </c>
      <c r="E423" s="118" t="s">
        <v>83</v>
      </c>
      <c r="F423" s="79">
        <v>8.0000000000000002E-3</v>
      </c>
    </row>
    <row r="424" spans="2:6" s="42" customFormat="1" ht="13.5" customHeight="1">
      <c r="B424" s="201">
        <v>43</v>
      </c>
      <c r="C424" s="232" t="s">
        <v>8</v>
      </c>
      <c r="D424" s="142" t="s">
        <v>89</v>
      </c>
      <c r="E424" s="142" t="s">
        <v>90</v>
      </c>
      <c r="F424" s="143">
        <v>1.7999999999999999E-2</v>
      </c>
    </row>
    <row r="425" spans="2:6" s="42" customFormat="1" ht="13.5" customHeight="1">
      <c r="B425" s="201"/>
      <c r="C425" s="233"/>
      <c r="D425" s="116" t="s">
        <v>86</v>
      </c>
      <c r="E425" s="116" t="s">
        <v>125</v>
      </c>
      <c r="F425" s="78">
        <v>1.6E-2</v>
      </c>
    </row>
    <row r="426" spans="2:6" s="42" customFormat="1" ht="13.5" customHeight="1">
      <c r="B426" s="201"/>
      <c r="C426" s="233"/>
      <c r="D426" s="117" t="s">
        <v>114</v>
      </c>
      <c r="E426" s="117" t="s">
        <v>84</v>
      </c>
      <c r="F426" s="78">
        <v>1.4999999999999999E-2</v>
      </c>
    </row>
    <row r="427" spans="2:6" s="42" customFormat="1" ht="13.5" customHeight="1">
      <c r="B427" s="201"/>
      <c r="C427" s="233"/>
      <c r="D427" s="117" t="s">
        <v>131</v>
      </c>
      <c r="E427" s="117" t="s">
        <v>85</v>
      </c>
      <c r="F427" s="78">
        <v>1.4E-2</v>
      </c>
    </row>
    <row r="428" spans="2:6" s="42" customFormat="1" ht="13.5" customHeight="1">
      <c r="B428" s="201"/>
      <c r="C428" s="233"/>
      <c r="D428" s="117" t="s">
        <v>186</v>
      </c>
      <c r="E428" s="117" t="s">
        <v>85</v>
      </c>
      <c r="F428" s="78">
        <v>1.0999999999999999E-2</v>
      </c>
    </row>
    <row r="429" spans="2:6" s="42" customFormat="1" ht="13.5" customHeight="1">
      <c r="B429" s="201"/>
      <c r="C429" s="233"/>
      <c r="D429" s="117" t="s">
        <v>348</v>
      </c>
      <c r="E429" s="117" t="s">
        <v>84</v>
      </c>
      <c r="F429" s="78">
        <v>0.01</v>
      </c>
    </row>
    <row r="430" spans="2:6" s="42" customFormat="1" ht="13.5" customHeight="1">
      <c r="B430" s="201"/>
      <c r="C430" s="233"/>
      <c r="D430" s="117" t="s">
        <v>329</v>
      </c>
      <c r="E430" s="117" t="s">
        <v>85</v>
      </c>
      <c r="F430" s="78">
        <v>0.01</v>
      </c>
    </row>
    <row r="431" spans="2:6" s="42" customFormat="1" ht="13.5" customHeight="1">
      <c r="B431" s="201"/>
      <c r="C431" s="233"/>
      <c r="D431" s="117" t="s">
        <v>310</v>
      </c>
      <c r="E431" s="117" t="s">
        <v>125</v>
      </c>
      <c r="F431" s="78">
        <v>8.9999999999999993E-3</v>
      </c>
    </row>
    <row r="432" spans="2:6" s="42" customFormat="1" ht="13.5" customHeight="1">
      <c r="B432" s="201"/>
      <c r="C432" s="233"/>
      <c r="D432" s="117" t="s">
        <v>306</v>
      </c>
      <c r="E432" s="117" t="s">
        <v>85</v>
      </c>
      <c r="F432" s="78">
        <v>8.9999999999999993E-3</v>
      </c>
    </row>
    <row r="433" spans="2:6" s="42" customFormat="1" ht="13.5" customHeight="1">
      <c r="B433" s="201"/>
      <c r="C433" s="234"/>
      <c r="D433" s="118" t="s">
        <v>187</v>
      </c>
      <c r="E433" s="118" t="s">
        <v>85</v>
      </c>
      <c r="F433" s="79">
        <v>8.0000000000000002E-3</v>
      </c>
    </row>
    <row r="434" spans="2:6" s="42" customFormat="1" ht="13.5" customHeight="1">
      <c r="B434" s="201">
        <v>44</v>
      </c>
      <c r="C434" s="232" t="s">
        <v>18</v>
      </c>
      <c r="D434" s="142" t="s">
        <v>306</v>
      </c>
      <c r="E434" s="142" t="s">
        <v>85</v>
      </c>
      <c r="F434" s="143">
        <v>2.4E-2</v>
      </c>
    </row>
    <row r="435" spans="2:6" s="42" customFormat="1" ht="13.5" customHeight="1">
      <c r="B435" s="201"/>
      <c r="C435" s="233"/>
      <c r="D435" s="116" t="s">
        <v>131</v>
      </c>
      <c r="E435" s="116" t="s">
        <v>85</v>
      </c>
      <c r="F435" s="78">
        <v>2.3E-2</v>
      </c>
    </row>
    <row r="436" spans="2:6" s="42" customFormat="1" ht="13.5" customHeight="1">
      <c r="B436" s="201"/>
      <c r="C436" s="233"/>
      <c r="D436" s="117" t="s">
        <v>89</v>
      </c>
      <c r="E436" s="117" t="s">
        <v>90</v>
      </c>
      <c r="F436" s="78">
        <v>2.1000000000000001E-2</v>
      </c>
    </row>
    <row r="437" spans="2:6" s="42" customFormat="1" ht="13.5" customHeight="1">
      <c r="B437" s="201"/>
      <c r="C437" s="233"/>
      <c r="D437" s="117" t="s">
        <v>186</v>
      </c>
      <c r="E437" s="117" t="s">
        <v>85</v>
      </c>
      <c r="F437" s="78">
        <v>1.7999999999999999E-2</v>
      </c>
    </row>
    <row r="438" spans="2:6" s="42" customFormat="1" ht="13.5" customHeight="1">
      <c r="B438" s="201"/>
      <c r="C438" s="233"/>
      <c r="D438" s="117" t="s">
        <v>330</v>
      </c>
      <c r="E438" s="117" t="s">
        <v>90</v>
      </c>
      <c r="F438" s="78">
        <v>1.2E-2</v>
      </c>
    </row>
    <row r="439" spans="2:6" s="42" customFormat="1" ht="13.5" customHeight="1">
      <c r="B439" s="201"/>
      <c r="C439" s="233"/>
      <c r="D439" s="117" t="s">
        <v>86</v>
      </c>
      <c r="E439" s="117" t="s">
        <v>125</v>
      </c>
      <c r="F439" s="78">
        <v>1.0999999999999999E-2</v>
      </c>
    </row>
    <row r="440" spans="2:6" s="42" customFormat="1" ht="13.5" customHeight="1">
      <c r="B440" s="201"/>
      <c r="C440" s="233"/>
      <c r="D440" s="117" t="s">
        <v>368</v>
      </c>
      <c r="E440" s="117" t="s">
        <v>85</v>
      </c>
      <c r="F440" s="78">
        <v>0.01</v>
      </c>
    </row>
    <row r="441" spans="2:6" s="42" customFormat="1" ht="13.5" customHeight="1">
      <c r="B441" s="201"/>
      <c r="C441" s="233"/>
      <c r="D441" s="117" t="s">
        <v>307</v>
      </c>
      <c r="E441" s="117" t="s">
        <v>85</v>
      </c>
      <c r="F441" s="78">
        <v>0.01</v>
      </c>
    </row>
    <row r="442" spans="2:6" s="42" customFormat="1" ht="13.5" customHeight="1">
      <c r="B442" s="201"/>
      <c r="C442" s="233"/>
      <c r="D442" s="117" t="s">
        <v>370</v>
      </c>
      <c r="E442" s="117" t="s">
        <v>125</v>
      </c>
      <c r="F442" s="78">
        <v>0.01</v>
      </c>
    </row>
    <row r="443" spans="2:6" s="42" customFormat="1" ht="13.5" customHeight="1">
      <c r="B443" s="201"/>
      <c r="C443" s="234"/>
      <c r="D443" s="118" t="s">
        <v>373</v>
      </c>
      <c r="E443" s="118" t="s">
        <v>83</v>
      </c>
      <c r="F443" s="79">
        <v>7.0000000000000001E-3</v>
      </c>
    </row>
    <row r="444" spans="2:6" s="42" customFormat="1" ht="13.5" customHeight="1">
      <c r="B444" s="201">
        <v>45</v>
      </c>
      <c r="C444" s="232" t="s">
        <v>41</v>
      </c>
      <c r="D444" s="142" t="s">
        <v>186</v>
      </c>
      <c r="E444" s="142" t="s">
        <v>85</v>
      </c>
      <c r="F444" s="143">
        <v>2.5000000000000001E-2</v>
      </c>
    </row>
    <row r="445" spans="2:6" s="42" customFormat="1" ht="13.5" customHeight="1">
      <c r="B445" s="201"/>
      <c r="C445" s="233"/>
      <c r="D445" s="116" t="s">
        <v>311</v>
      </c>
      <c r="E445" s="116" t="s">
        <v>84</v>
      </c>
      <c r="F445" s="78">
        <v>2.5000000000000001E-2</v>
      </c>
    </row>
    <row r="446" spans="2:6" s="42" customFormat="1" ht="13.5" customHeight="1">
      <c r="B446" s="201"/>
      <c r="C446" s="233"/>
      <c r="D446" s="117" t="s">
        <v>131</v>
      </c>
      <c r="E446" s="117" t="s">
        <v>85</v>
      </c>
      <c r="F446" s="78">
        <v>2.4E-2</v>
      </c>
    </row>
    <row r="447" spans="2:6" s="42" customFormat="1" ht="13.5" customHeight="1">
      <c r="B447" s="201"/>
      <c r="C447" s="233"/>
      <c r="D447" s="117" t="s">
        <v>306</v>
      </c>
      <c r="E447" s="117" t="s">
        <v>85</v>
      </c>
      <c r="F447" s="78">
        <v>0.02</v>
      </c>
    </row>
    <row r="448" spans="2:6" s="42" customFormat="1" ht="13.5" customHeight="1">
      <c r="B448" s="201"/>
      <c r="C448" s="233"/>
      <c r="D448" s="117" t="s">
        <v>86</v>
      </c>
      <c r="E448" s="117" t="s">
        <v>125</v>
      </c>
      <c r="F448" s="78">
        <v>0.02</v>
      </c>
    </row>
    <row r="449" spans="2:6" s="42" customFormat="1" ht="13.5" customHeight="1">
      <c r="B449" s="201"/>
      <c r="C449" s="233"/>
      <c r="D449" s="117" t="s">
        <v>89</v>
      </c>
      <c r="E449" s="117" t="s">
        <v>90</v>
      </c>
      <c r="F449" s="78">
        <v>1.7999999999999999E-2</v>
      </c>
    </row>
    <row r="450" spans="2:6" s="42" customFormat="1" ht="13.5" customHeight="1">
      <c r="B450" s="201"/>
      <c r="C450" s="233"/>
      <c r="D450" s="117" t="s">
        <v>114</v>
      </c>
      <c r="E450" s="117" t="s">
        <v>84</v>
      </c>
      <c r="F450" s="78">
        <v>1.4E-2</v>
      </c>
    </row>
    <row r="451" spans="2:6" s="42" customFormat="1" ht="13.5" customHeight="1">
      <c r="B451" s="201"/>
      <c r="C451" s="233"/>
      <c r="D451" s="117" t="s">
        <v>374</v>
      </c>
      <c r="E451" s="117" t="s">
        <v>84</v>
      </c>
      <c r="F451" s="78">
        <v>1.2E-2</v>
      </c>
    </row>
    <row r="452" spans="2:6" s="42" customFormat="1" ht="13.5" customHeight="1">
      <c r="B452" s="201"/>
      <c r="C452" s="233"/>
      <c r="D452" s="117" t="s">
        <v>310</v>
      </c>
      <c r="E452" s="117" t="s">
        <v>125</v>
      </c>
      <c r="F452" s="78">
        <v>1.2E-2</v>
      </c>
    </row>
    <row r="453" spans="2:6" s="42" customFormat="1" ht="13.5" customHeight="1">
      <c r="B453" s="201"/>
      <c r="C453" s="234"/>
      <c r="D453" s="118" t="s">
        <v>366</v>
      </c>
      <c r="E453" s="118" t="s">
        <v>367</v>
      </c>
      <c r="F453" s="79">
        <v>8.9999999999999993E-3</v>
      </c>
    </row>
    <row r="454" spans="2:6" s="42" customFormat="1" ht="13.5" customHeight="1">
      <c r="B454" s="201">
        <v>46</v>
      </c>
      <c r="C454" s="232" t="s">
        <v>21</v>
      </c>
      <c r="D454" s="142" t="s">
        <v>131</v>
      </c>
      <c r="E454" s="142" t="s">
        <v>85</v>
      </c>
      <c r="F454" s="143">
        <v>3.3000000000000002E-2</v>
      </c>
    </row>
    <row r="455" spans="2:6" s="42" customFormat="1" ht="13.5" customHeight="1">
      <c r="B455" s="201"/>
      <c r="C455" s="233"/>
      <c r="D455" s="116" t="s">
        <v>186</v>
      </c>
      <c r="E455" s="116" t="s">
        <v>85</v>
      </c>
      <c r="F455" s="78">
        <v>2.1000000000000001E-2</v>
      </c>
    </row>
    <row r="456" spans="2:6" s="42" customFormat="1" ht="13.5" customHeight="1">
      <c r="B456" s="201"/>
      <c r="C456" s="233"/>
      <c r="D456" s="117" t="s">
        <v>307</v>
      </c>
      <c r="E456" s="117" t="s">
        <v>85</v>
      </c>
      <c r="F456" s="78">
        <v>0.02</v>
      </c>
    </row>
    <row r="457" spans="2:6" s="42" customFormat="1" ht="13.5" customHeight="1">
      <c r="B457" s="201"/>
      <c r="C457" s="233"/>
      <c r="D457" s="117" t="s">
        <v>86</v>
      </c>
      <c r="E457" s="117" t="s">
        <v>125</v>
      </c>
      <c r="F457" s="78">
        <v>1.6E-2</v>
      </c>
    </row>
    <row r="458" spans="2:6" s="42" customFormat="1" ht="13.5" customHeight="1">
      <c r="B458" s="201"/>
      <c r="C458" s="233"/>
      <c r="D458" s="117" t="s">
        <v>89</v>
      </c>
      <c r="E458" s="117" t="s">
        <v>90</v>
      </c>
      <c r="F458" s="78">
        <v>1.4999999999999999E-2</v>
      </c>
    </row>
    <row r="459" spans="2:6" s="42" customFormat="1" ht="13.5" customHeight="1">
      <c r="B459" s="201"/>
      <c r="C459" s="233"/>
      <c r="D459" s="117" t="s">
        <v>306</v>
      </c>
      <c r="E459" s="117" t="s">
        <v>85</v>
      </c>
      <c r="F459" s="78">
        <v>1.4E-2</v>
      </c>
    </row>
    <row r="460" spans="2:6" s="42" customFormat="1" ht="13.5" customHeight="1">
      <c r="B460" s="201"/>
      <c r="C460" s="233"/>
      <c r="D460" s="117" t="s">
        <v>114</v>
      </c>
      <c r="E460" s="117" t="s">
        <v>84</v>
      </c>
      <c r="F460" s="78">
        <v>0.01</v>
      </c>
    </row>
    <row r="461" spans="2:6" s="42" customFormat="1" ht="13.5" customHeight="1">
      <c r="B461" s="201"/>
      <c r="C461" s="233"/>
      <c r="D461" s="117" t="s">
        <v>325</v>
      </c>
      <c r="E461" s="117" t="s">
        <v>84</v>
      </c>
      <c r="F461" s="78">
        <v>0.01</v>
      </c>
    </row>
    <row r="462" spans="2:6" s="42" customFormat="1" ht="13.5" customHeight="1">
      <c r="B462" s="201"/>
      <c r="C462" s="233"/>
      <c r="D462" s="117" t="s">
        <v>375</v>
      </c>
      <c r="E462" s="117" t="s">
        <v>116</v>
      </c>
      <c r="F462" s="78">
        <v>8.9999999999999993E-3</v>
      </c>
    </row>
    <row r="463" spans="2:6" s="42" customFormat="1" ht="13.5" customHeight="1">
      <c r="B463" s="201"/>
      <c r="C463" s="234"/>
      <c r="D463" s="118" t="s">
        <v>316</v>
      </c>
      <c r="E463" s="118" t="s">
        <v>317</v>
      </c>
      <c r="F463" s="79">
        <v>8.0000000000000002E-3</v>
      </c>
    </row>
    <row r="464" spans="2:6" s="42" customFormat="1" ht="13.5" customHeight="1">
      <c r="B464" s="201">
        <v>47</v>
      </c>
      <c r="C464" s="232" t="s">
        <v>13</v>
      </c>
      <c r="D464" s="142" t="s">
        <v>186</v>
      </c>
      <c r="E464" s="142" t="s">
        <v>85</v>
      </c>
      <c r="F464" s="143">
        <v>1.7999999999999999E-2</v>
      </c>
    </row>
    <row r="465" spans="2:6" s="42" customFormat="1" ht="13.5" customHeight="1">
      <c r="B465" s="201"/>
      <c r="C465" s="233"/>
      <c r="D465" s="116" t="s">
        <v>131</v>
      </c>
      <c r="E465" s="116" t="s">
        <v>85</v>
      </c>
      <c r="F465" s="78">
        <v>1.7000000000000001E-2</v>
      </c>
    </row>
    <row r="466" spans="2:6" s="42" customFormat="1" ht="13.5" customHeight="1">
      <c r="B466" s="201"/>
      <c r="C466" s="233"/>
      <c r="D466" s="117" t="s">
        <v>115</v>
      </c>
      <c r="E466" s="117" t="s">
        <v>84</v>
      </c>
      <c r="F466" s="78">
        <v>1.7000000000000001E-2</v>
      </c>
    </row>
    <row r="467" spans="2:6" s="42" customFormat="1" ht="13.5" customHeight="1">
      <c r="B467" s="201"/>
      <c r="C467" s="233"/>
      <c r="D467" s="117" t="s">
        <v>89</v>
      </c>
      <c r="E467" s="117" t="s">
        <v>90</v>
      </c>
      <c r="F467" s="78">
        <v>1.6E-2</v>
      </c>
    </row>
    <row r="468" spans="2:6" s="42" customFormat="1" ht="13.5" customHeight="1">
      <c r="B468" s="201"/>
      <c r="C468" s="233"/>
      <c r="D468" s="117" t="s">
        <v>86</v>
      </c>
      <c r="E468" s="117" t="s">
        <v>125</v>
      </c>
      <c r="F468" s="78">
        <v>1.0999999999999999E-2</v>
      </c>
    </row>
    <row r="469" spans="2:6" s="42" customFormat="1" ht="13.5" customHeight="1">
      <c r="B469" s="201"/>
      <c r="C469" s="233"/>
      <c r="D469" s="117" t="s">
        <v>87</v>
      </c>
      <c r="E469" s="117" t="s">
        <v>88</v>
      </c>
      <c r="F469" s="78">
        <v>1.0999999999999999E-2</v>
      </c>
    </row>
    <row r="470" spans="2:6" s="42" customFormat="1" ht="13.5" customHeight="1">
      <c r="B470" s="201"/>
      <c r="C470" s="233"/>
      <c r="D470" s="117" t="s">
        <v>306</v>
      </c>
      <c r="E470" s="117" t="s">
        <v>85</v>
      </c>
      <c r="F470" s="78">
        <v>1.0999999999999999E-2</v>
      </c>
    </row>
    <row r="471" spans="2:6" s="42" customFormat="1" ht="13.5" customHeight="1">
      <c r="B471" s="201"/>
      <c r="C471" s="233"/>
      <c r="D471" s="117" t="s">
        <v>314</v>
      </c>
      <c r="E471" s="117" t="s">
        <v>84</v>
      </c>
      <c r="F471" s="78">
        <v>0.01</v>
      </c>
    </row>
    <row r="472" spans="2:6" s="42" customFormat="1" ht="13.5" customHeight="1">
      <c r="B472" s="201"/>
      <c r="C472" s="233"/>
      <c r="D472" s="117" t="s">
        <v>187</v>
      </c>
      <c r="E472" s="117" t="s">
        <v>85</v>
      </c>
      <c r="F472" s="78">
        <v>8.9999999999999993E-3</v>
      </c>
    </row>
    <row r="473" spans="2:6" s="42" customFormat="1" ht="13.5" customHeight="1">
      <c r="B473" s="201"/>
      <c r="C473" s="234"/>
      <c r="D473" s="118" t="s">
        <v>360</v>
      </c>
      <c r="E473" s="118" t="s">
        <v>85</v>
      </c>
      <c r="F473" s="79">
        <v>8.0000000000000002E-3</v>
      </c>
    </row>
    <row r="474" spans="2:6" s="42" customFormat="1" ht="13.5" customHeight="1">
      <c r="B474" s="201">
        <v>48</v>
      </c>
      <c r="C474" s="232" t="s">
        <v>22</v>
      </c>
      <c r="D474" s="142" t="s">
        <v>86</v>
      </c>
      <c r="E474" s="142" t="s">
        <v>125</v>
      </c>
      <c r="F474" s="143">
        <v>0.02</v>
      </c>
    </row>
    <row r="475" spans="2:6" s="42" customFormat="1" ht="13.5" customHeight="1">
      <c r="B475" s="201"/>
      <c r="C475" s="233"/>
      <c r="D475" s="116" t="s">
        <v>131</v>
      </c>
      <c r="E475" s="116" t="s">
        <v>85</v>
      </c>
      <c r="F475" s="78">
        <v>1.9E-2</v>
      </c>
    </row>
    <row r="476" spans="2:6" s="42" customFormat="1" ht="13.5" customHeight="1">
      <c r="B476" s="201"/>
      <c r="C476" s="233"/>
      <c r="D476" s="117" t="s">
        <v>89</v>
      </c>
      <c r="E476" s="117" t="s">
        <v>90</v>
      </c>
      <c r="F476" s="78">
        <v>1.6E-2</v>
      </c>
    </row>
    <row r="477" spans="2:6" s="42" customFormat="1" ht="13.5" customHeight="1">
      <c r="B477" s="201"/>
      <c r="C477" s="233"/>
      <c r="D477" s="117" t="s">
        <v>306</v>
      </c>
      <c r="E477" s="117" t="s">
        <v>85</v>
      </c>
      <c r="F477" s="78">
        <v>1.4E-2</v>
      </c>
    </row>
    <row r="478" spans="2:6" s="42" customFormat="1" ht="13.5" customHeight="1">
      <c r="B478" s="201"/>
      <c r="C478" s="233"/>
      <c r="D478" s="117" t="s">
        <v>186</v>
      </c>
      <c r="E478" s="117" t="s">
        <v>85</v>
      </c>
      <c r="F478" s="78">
        <v>1.2E-2</v>
      </c>
    </row>
    <row r="479" spans="2:6" s="42" customFormat="1" ht="13.5" customHeight="1">
      <c r="B479" s="201"/>
      <c r="C479" s="233"/>
      <c r="D479" s="117" t="s">
        <v>187</v>
      </c>
      <c r="E479" s="117" t="s">
        <v>85</v>
      </c>
      <c r="F479" s="78">
        <v>8.9999999999999993E-3</v>
      </c>
    </row>
    <row r="480" spans="2:6" s="42" customFormat="1" ht="13.5" customHeight="1">
      <c r="B480" s="201"/>
      <c r="C480" s="233"/>
      <c r="D480" s="117" t="s">
        <v>376</v>
      </c>
      <c r="E480" s="117" t="s">
        <v>323</v>
      </c>
      <c r="F480" s="78">
        <v>8.9999999999999993E-3</v>
      </c>
    </row>
    <row r="481" spans="2:6" s="42" customFormat="1" ht="13.5" customHeight="1">
      <c r="B481" s="201"/>
      <c r="C481" s="233"/>
      <c r="D481" s="117" t="s">
        <v>308</v>
      </c>
      <c r="E481" s="117" t="s">
        <v>309</v>
      </c>
      <c r="F481" s="78">
        <v>8.0000000000000002E-3</v>
      </c>
    </row>
    <row r="482" spans="2:6" s="42" customFormat="1" ht="13.5" customHeight="1">
      <c r="B482" s="201"/>
      <c r="C482" s="233"/>
      <c r="D482" s="117" t="s">
        <v>377</v>
      </c>
      <c r="E482" s="117" t="s">
        <v>323</v>
      </c>
      <c r="F482" s="78">
        <v>8.0000000000000002E-3</v>
      </c>
    </row>
    <row r="483" spans="2:6" s="42" customFormat="1" ht="13.5" customHeight="1">
      <c r="B483" s="201"/>
      <c r="C483" s="234"/>
      <c r="D483" s="118" t="s">
        <v>331</v>
      </c>
      <c r="E483" s="118" t="s">
        <v>116</v>
      </c>
      <c r="F483" s="79">
        <v>8.0000000000000002E-3</v>
      </c>
    </row>
    <row r="484" spans="2:6" s="42" customFormat="1" ht="13.5" customHeight="1">
      <c r="B484" s="201">
        <v>49</v>
      </c>
      <c r="C484" s="232" t="s">
        <v>23</v>
      </c>
      <c r="D484" s="142" t="s">
        <v>131</v>
      </c>
      <c r="E484" s="142" t="s">
        <v>85</v>
      </c>
      <c r="F484" s="143">
        <v>3.4000000000000002E-2</v>
      </c>
    </row>
    <row r="485" spans="2:6" s="42" customFormat="1" ht="13.5" customHeight="1">
      <c r="B485" s="201"/>
      <c r="C485" s="233"/>
      <c r="D485" s="116" t="s">
        <v>86</v>
      </c>
      <c r="E485" s="116" t="s">
        <v>125</v>
      </c>
      <c r="F485" s="78">
        <v>1.9E-2</v>
      </c>
    </row>
    <row r="486" spans="2:6" s="42" customFormat="1" ht="13.5" customHeight="1">
      <c r="B486" s="201"/>
      <c r="C486" s="233"/>
      <c r="D486" s="117" t="s">
        <v>89</v>
      </c>
      <c r="E486" s="117" t="s">
        <v>90</v>
      </c>
      <c r="F486" s="78">
        <v>1.4999999999999999E-2</v>
      </c>
    </row>
    <row r="487" spans="2:6" s="42" customFormat="1" ht="13.5" customHeight="1">
      <c r="B487" s="201"/>
      <c r="C487" s="233"/>
      <c r="D487" s="117" t="s">
        <v>330</v>
      </c>
      <c r="E487" s="117" t="s">
        <v>90</v>
      </c>
      <c r="F487" s="78">
        <v>1.2E-2</v>
      </c>
    </row>
    <row r="488" spans="2:6" s="42" customFormat="1" ht="13.5" customHeight="1">
      <c r="B488" s="201"/>
      <c r="C488" s="233"/>
      <c r="D488" s="117" t="s">
        <v>306</v>
      </c>
      <c r="E488" s="117" t="s">
        <v>85</v>
      </c>
      <c r="F488" s="78">
        <v>1.2E-2</v>
      </c>
    </row>
    <row r="489" spans="2:6" s="42" customFormat="1" ht="13.5" customHeight="1">
      <c r="B489" s="201"/>
      <c r="C489" s="233"/>
      <c r="D489" s="117" t="s">
        <v>186</v>
      </c>
      <c r="E489" s="117" t="s">
        <v>85</v>
      </c>
      <c r="F489" s="78">
        <v>1.2E-2</v>
      </c>
    </row>
    <row r="490" spans="2:6" s="42" customFormat="1" ht="13.5" customHeight="1">
      <c r="B490" s="201"/>
      <c r="C490" s="233"/>
      <c r="D490" s="117" t="s">
        <v>307</v>
      </c>
      <c r="E490" s="117" t="s">
        <v>85</v>
      </c>
      <c r="F490" s="78">
        <v>1.0999999999999999E-2</v>
      </c>
    </row>
    <row r="491" spans="2:6" s="42" customFormat="1" ht="13.5" customHeight="1">
      <c r="B491" s="201"/>
      <c r="C491" s="233"/>
      <c r="D491" s="117" t="s">
        <v>341</v>
      </c>
      <c r="E491" s="117" t="s">
        <v>85</v>
      </c>
      <c r="F491" s="78">
        <v>8.9999999999999993E-3</v>
      </c>
    </row>
    <row r="492" spans="2:6" s="42" customFormat="1" ht="13.5" customHeight="1">
      <c r="B492" s="201"/>
      <c r="C492" s="233"/>
      <c r="D492" s="117" t="s">
        <v>378</v>
      </c>
      <c r="E492" s="117" t="s">
        <v>379</v>
      </c>
      <c r="F492" s="78">
        <v>8.0000000000000002E-3</v>
      </c>
    </row>
    <row r="493" spans="2:6" s="42" customFormat="1" ht="13.5" customHeight="1">
      <c r="B493" s="201"/>
      <c r="C493" s="234"/>
      <c r="D493" s="118" t="s">
        <v>346</v>
      </c>
      <c r="E493" s="118" t="s">
        <v>347</v>
      </c>
      <c r="F493" s="79">
        <v>8.0000000000000002E-3</v>
      </c>
    </row>
    <row r="494" spans="2:6" s="42" customFormat="1" ht="13.5" customHeight="1">
      <c r="B494" s="201">
        <v>50</v>
      </c>
      <c r="C494" s="232" t="s">
        <v>14</v>
      </c>
      <c r="D494" s="142" t="s">
        <v>306</v>
      </c>
      <c r="E494" s="142" t="s">
        <v>85</v>
      </c>
      <c r="F494" s="143">
        <v>3.5000000000000003E-2</v>
      </c>
    </row>
    <row r="495" spans="2:6" s="42" customFormat="1" ht="13.5" customHeight="1">
      <c r="B495" s="201"/>
      <c r="C495" s="233"/>
      <c r="D495" s="116" t="s">
        <v>89</v>
      </c>
      <c r="E495" s="116" t="s">
        <v>90</v>
      </c>
      <c r="F495" s="78">
        <v>1.7999999999999999E-2</v>
      </c>
    </row>
    <row r="496" spans="2:6" s="42" customFormat="1" ht="13.5" customHeight="1">
      <c r="B496" s="201"/>
      <c r="C496" s="233"/>
      <c r="D496" s="117" t="s">
        <v>131</v>
      </c>
      <c r="E496" s="117" t="s">
        <v>85</v>
      </c>
      <c r="F496" s="78">
        <v>1.7000000000000001E-2</v>
      </c>
    </row>
    <row r="497" spans="2:6" s="42" customFormat="1" ht="13.5" customHeight="1">
      <c r="B497" s="201"/>
      <c r="C497" s="233"/>
      <c r="D497" s="117" t="s">
        <v>186</v>
      </c>
      <c r="E497" s="117" t="s">
        <v>85</v>
      </c>
      <c r="F497" s="78">
        <v>1.4E-2</v>
      </c>
    </row>
    <row r="498" spans="2:6" s="42" customFormat="1" ht="13.5" customHeight="1">
      <c r="B498" s="201"/>
      <c r="C498" s="233"/>
      <c r="D498" s="117" t="s">
        <v>307</v>
      </c>
      <c r="E498" s="117" t="s">
        <v>85</v>
      </c>
      <c r="F498" s="78">
        <v>1.2999999999999999E-2</v>
      </c>
    </row>
    <row r="499" spans="2:6" s="42" customFormat="1" ht="13.5" customHeight="1">
      <c r="B499" s="201"/>
      <c r="C499" s="233"/>
      <c r="D499" s="117" t="s">
        <v>126</v>
      </c>
      <c r="E499" s="117" t="s">
        <v>83</v>
      </c>
      <c r="F499" s="78">
        <v>1.2999999999999999E-2</v>
      </c>
    </row>
    <row r="500" spans="2:6" s="42" customFormat="1" ht="13.5" customHeight="1">
      <c r="B500" s="201"/>
      <c r="C500" s="233"/>
      <c r="D500" s="117" t="s">
        <v>86</v>
      </c>
      <c r="E500" s="117" t="s">
        <v>125</v>
      </c>
      <c r="F500" s="78">
        <v>1.0999999999999999E-2</v>
      </c>
    </row>
    <row r="501" spans="2:6" s="42" customFormat="1" ht="13.5" customHeight="1">
      <c r="B501" s="201"/>
      <c r="C501" s="233"/>
      <c r="D501" s="117" t="s">
        <v>380</v>
      </c>
      <c r="E501" s="117" t="s">
        <v>83</v>
      </c>
      <c r="F501" s="78">
        <v>0.01</v>
      </c>
    </row>
    <row r="502" spans="2:6" s="42" customFormat="1" ht="13.5" customHeight="1">
      <c r="B502" s="201"/>
      <c r="C502" s="233"/>
      <c r="D502" s="117" t="s">
        <v>329</v>
      </c>
      <c r="E502" s="117" t="s">
        <v>85</v>
      </c>
      <c r="F502" s="78">
        <v>0.01</v>
      </c>
    </row>
    <row r="503" spans="2:6" s="42" customFormat="1" ht="13.5" customHeight="1">
      <c r="B503" s="201"/>
      <c r="C503" s="234"/>
      <c r="D503" s="118" t="s">
        <v>381</v>
      </c>
      <c r="E503" s="118" t="s">
        <v>317</v>
      </c>
      <c r="F503" s="79">
        <v>8.9999999999999993E-3</v>
      </c>
    </row>
    <row r="504" spans="2:6" s="42" customFormat="1" ht="13.5" customHeight="1">
      <c r="B504" s="201">
        <v>51</v>
      </c>
      <c r="C504" s="232" t="s">
        <v>42</v>
      </c>
      <c r="D504" s="142" t="s">
        <v>89</v>
      </c>
      <c r="E504" s="142" t="s">
        <v>90</v>
      </c>
      <c r="F504" s="143">
        <v>2.1999999999999999E-2</v>
      </c>
    </row>
    <row r="505" spans="2:6" s="42" customFormat="1" ht="13.5" customHeight="1">
      <c r="B505" s="201"/>
      <c r="C505" s="233"/>
      <c r="D505" s="116" t="s">
        <v>86</v>
      </c>
      <c r="E505" s="116" t="s">
        <v>125</v>
      </c>
      <c r="F505" s="78">
        <v>2.1999999999999999E-2</v>
      </c>
    </row>
    <row r="506" spans="2:6" s="42" customFormat="1" ht="13.5" customHeight="1">
      <c r="B506" s="201"/>
      <c r="C506" s="233"/>
      <c r="D506" s="117" t="s">
        <v>306</v>
      </c>
      <c r="E506" s="117" t="s">
        <v>85</v>
      </c>
      <c r="F506" s="78">
        <v>0.02</v>
      </c>
    </row>
    <row r="507" spans="2:6" s="42" customFormat="1" ht="13.5" customHeight="1">
      <c r="B507" s="201"/>
      <c r="C507" s="233"/>
      <c r="D507" s="117" t="s">
        <v>186</v>
      </c>
      <c r="E507" s="117" t="s">
        <v>85</v>
      </c>
      <c r="F507" s="78">
        <v>1.7999999999999999E-2</v>
      </c>
    </row>
    <row r="508" spans="2:6" s="42" customFormat="1" ht="13.5" customHeight="1">
      <c r="B508" s="201"/>
      <c r="C508" s="233"/>
      <c r="D508" s="117" t="s">
        <v>131</v>
      </c>
      <c r="E508" s="117" t="s">
        <v>85</v>
      </c>
      <c r="F508" s="78">
        <v>1.7999999999999999E-2</v>
      </c>
    </row>
    <row r="509" spans="2:6" s="42" customFormat="1" ht="13.5" customHeight="1">
      <c r="B509" s="201"/>
      <c r="C509" s="233"/>
      <c r="D509" s="117" t="s">
        <v>87</v>
      </c>
      <c r="E509" s="117" t="s">
        <v>88</v>
      </c>
      <c r="F509" s="78">
        <v>0.01</v>
      </c>
    </row>
    <row r="510" spans="2:6" s="42" customFormat="1" ht="13.5" customHeight="1">
      <c r="B510" s="201"/>
      <c r="C510" s="233"/>
      <c r="D510" s="117" t="s">
        <v>334</v>
      </c>
      <c r="E510" s="117" t="s">
        <v>323</v>
      </c>
      <c r="F510" s="78">
        <v>0.01</v>
      </c>
    </row>
    <row r="511" spans="2:6" s="42" customFormat="1" ht="13.5" customHeight="1">
      <c r="B511" s="201"/>
      <c r="C511" s="233"/>
      <c r="D511" s="117" t="s">
        <v>331</v>
      </c>
      <c r="E511" s="117" t="s">
        <v>116</v>
      </c>
      <c r="F511" s="78">
        <v>8.9999999999999993E-3</v>
      </c>
    </row>
    <row r="512" spans="2:6" s="42" customFormat="1" ht="13.5" customHeight="1">
      <c r="B512" s="201"/>
      <c r="C512" s="233"/>
      <c r="D512" s="117" t="s">
        <v>126</v>
      </c>
      <c r="E512" s="117" t="s">
        <v>83</v>
      </c>
      <c r="F512" s="78">
        <v>8.9999999999999993E-3</v>
      </c>
    </row>
    <row r="513" spans="2:6" s="42" customFormat="1" ht="13.5" customHeight="1">
      <c r="B513" s="201"/>
      <c r="C513" s="234"/>
      <c r="D513" s="118" t="s">
        <v>366</v>
      </c>
      <c r="E513" s="118" t="s">
        <v>367</v>
      </c>
      <c r="F513" s="79">
        <v>8.0000000000000002E-3</v>
      </c>
    </row>
    <row r="514" spans="2:6" s="42" customFormat="1" ht="13.5" customHeight="1">
      <c r="B514" s="201">
        <v>52</v>
      </c>
      <c r="C514" s="232" t="s">
        <v>4</v>
      </c>
      <c r="D514" s="142" t="s">
        <v>131</v>
      </c>
      <c r="E514" s="142" t="s">
        <v>85</v>
      </c>
      <c r="F514" s="143">
        <v>0.02</v>
      </c>
    </row>
    <row r="515" spans="2:6" s="42" customFormat="1" ht="13.5" customHeight="1">
      <c r="B515" s="201"/>
      <c r="C515" s="233"/>
      <c r="D515" s="116" t="s">
        <v>89</v>
      </c>
      <c r="E515" s="116" t="s">
        <v>90</v>
      </c>
      <c r="F515" s="78">
        <v>1.4999999999999999E-2</v>
      </c>
    </row>
    <row r="516" spans="2:6" s="42" customFormat="1" ht="13.5" customHeight="1">
      <c r="B516" s="201"/>
      <c r="C516" s="233"/>
      <c r="D516" s="117" t="s">
        <v>307</v>
      </c>
      <c r="E516" s="117" t="s">
        <v>85</v>
      </c>
      <c r="F516" s="78">
        <v>1.4E-2</v>
      </c>
    </row>
    <row r="517" spans="2:6" s="42" customFormat="1" ht="13.5" customHeight="1">
      <c r="B517" s="201"/>
      <c r="C517" s="233"/>
      <c r="D517" s="117" t="s">
        <v>306</v>
      </c>
      <c r="E517" s="117" t="s">
        <v>85</v>
      </c>
      <c r="F517" s="78">
        <v>1.0999999999999999E-2</v>
      </c>
    </row>
    <row r="518" spans="2:6" s="42" customFormat="1" ht="13.5" customHeight="1">
      <c r="B518" s="201"/>
      <c r="C518" s="233"/>
      <c r="D518" s="117" t="s">
        <v>87</v>
      </c>
      <c r="E518" s="117" t="s">
        <v>88</v>
      </c>
      <c r="F518" s="78">
        <v>1.0999999999999999E-2</v>
      </c>
    </row>
    <row r="519" spans="2:6" s="42" customFormat="1" ht="13.5" customHeight="1">
      <c r="B519" s="201"/>
      <c r="C519" s="233"/>
      <c r="D519" s="117" t="s">
        <v>382</v>
      </c>
      <c r="E519" s="117" t="s">
        <v>383</v>
      </c>
      <c r="F519" s="78">
        <v>1.0999999999999999E-2</v>
      </c>
    </row>
    <row r="520" spans="2:6" s="42" customFormat="1" ht="13.5" customHeight="1">
      <c r="B520" s="201"/>
      <c r="C520" s="233"/>
      <c r="D520" s="117" t="s">
        <v>114</v>
      </c>
      <c r="E520" s="117" t="s">
        <v>84</v>
      </c>
      <c r="F520" s="78">
        <v>8.9999999999999993E-3</v>
      </c>
    </row>
    <row r="521" spans="2:6" s="42" customFormat="1" ht="13.5" customHeight="1">
      <c r="B521" s="201"/>
      <c r="C521" s="233"/>
      <c r="D521" s="117" t="s">
        <v>86</v>
      </c>
      <c r="E521" s="117" t="s">
        <v>125</v>
      </c>
      <c r="F521" s="78">
        <v>8.0000000000000002E-3</v>
      </c>
    </row>
    <row r="522" spans="2:6" s="42" customFormat="1" ht="13.5" customHeight="1">
      <c r="B522" s="201"/>
      <c r="C522" s="233"/>
      <c r="D522" s="117" t="s">
        <v>384</v>
      </c>
      <c r="E522" s="117" t="s">
        <v>357</v>
      </c>
      <c r="F522" s="78">
        <v>8.0000000000000002E-3</v>
      </c>
    </row>
    <row r="523" spans="2:6" s="42" customFormat="1" ht="13.5" customHeight="1">
      <c r="B523" s="201"/>
      <c r="C523" s="234"/>
      <c r="D523" s="118" t="s">
        <v>308</v>
      </c>
      <c r="E523" s="118" t="s">
        <v>309</v>
      </c>
      <c r="F523" s="79">
        <v>7.0000000000000001E-3</v>
      </c>
    </row>
    <row r="524" spans="2:6" s="42" customFormat="1" ht="13.5" customHeight="1">
      <c r="B524" s="201">
        <v>53</v>
      </c>
      <c r="C524" s="232" t="s">
        <v>19</v>
      </c>
      <c r="D524" s="142" t="s">
        <v>131</v>
      </c>
      <c r="E524" s="142" t="s">
        <v>85</v>
      </c>
      <c r="F524" s="143">
        <v>3.3000000000000002E-2</v>
      </c>
    </row>
    <row r="525" spans="2:6" s="42" customFormat="1" ht="13.5" customHeight="1">
      <c r="B525" s="201"/>
      <c r="C525" s="233"/>
      <c r="D525" s="116" t="s">
        <v>86</v>
      </c>
      <c r="E525" s="116" t="s">
        <v>125</v>
      </c>
      <c r="F525" s="78">
        <v>1.6E-2</v>
      </c>
    </row>
    <row r="526" spans="2:6" s="42" customFormat="1" ht="13.5" customHeight="1">
      <c r="B526" s="201"/>
      <c r="C526" s="233"/>
      <c r="D526" s="117" t="s">
        <v>186</v>
      </c>
      <c r="E526" s="117" t="s">
        <v>85</v>
      </c>
      <c r="F526" s="78">
        <v>1.6E-2</v>
      </c>
    </row>
    <row r="527" spans="2:6" s="42" customFormat="1" ht="13.5" customHeight="1">
      <c r="B527" s="201"/>
      <c r="C527" s="233"/>
      <c r="D527" s="117" t="s">
        <v>307</v>
      </c>
      <c r="E527" s="117" t="s">
        <v>85</v>
      </c>
      <c r="F527" s="78">
        <v>1.2E-2</v>
      </c>
    </row>
    <row r="528" spans="2:6" s="42" customFormat="1" ht="13.5" customHeight="1">
      <c r="B528" s="201"/>
      <c r="C528" s="233"/>
      <c r="D528" s="117" t="s">
        <v>89</v>
      </c>
      <c r="E528" s="117" t="s">
        <v>90</v>
      </c>
      <c r="F528" s="78">
        <v>1.0999999999999999E-2</v>
      </c>
    </row>
    <row r="529" spans="2:6" s="42" customFormat="1" ht="13.5" customHeight="1">
      <c r="B529" s="201"/>
      <c r="C529" s="233"/>
      <c r="D529" s="117" t="s">
        <v>330</v>
      </c>
      <c r="E529" s="117" t="s">
        <v>90</v>
      </c>
      <c r="F529" s="78">
        <v>1.0999999999999999E-2</v>
      </c>
    </row>
    <row r="530" spans="2:6" s="42" customFormat="1" ht="13.5" customHeight="1">
      <c r="B530" s="201"/>
      <c r="C530" s="233"/>
      <c r="D530" s="117" t="s">
        <v>320</v>
      </c>
      <c r="E530" s="117" t="s">
        <v>321</v>
      </c>
      <c r="F530" s="78">
        <v>0.01</v>
      </c>
    </row>
    <row r="531" spans="2:6" s="42" customFormat="1" ht="13.5" customHeight="1">
      <c r="B531" s="201"/>
      <c r="C531" s="233"/>
      <c r="D531" s="117" t="s">
        <v>375</v>
      </c>
      <c r="E531" s="117" t="s">
        <v>116</v>
      </c>
      <c r="F531" s="78">
        <v>8.9999999999999993E-3</v>
      </c>
    </row>
    <row r="532" spans="2:6" s="42" customFormat="1" ht="13.5" customHeight="1">
      <c r="B532" s="201"/>
      <c r="C532" s="233"/>
      <c r="D532" s="117" t="s">
        <v>385</v>
      </c>
      <c r="E532" s="117" t="s">
        <v>85</v>
      </c>
      <c r="F532" s="78">
        <v>8.9999999999999993E-3</v>
      </c>
    </row>
    <row r="533" spans="2:6" s="42" customFormat="1" ht="13.5" customHeight="1">
      <c r="B533" s="201"/>
      <c r="C533" s="234"/>
      <c r="D533" s="118" t="s">
        <v>386</v>
      </c>
      <c r="E533" s="118" t="s">
        <v>88</v>
      </c>
      <c r="F533" s="79">
        <v>8.0000000000000002E-3</v>
      </c>
    </row>
    <row r="534" spans="2:6" s="42" customFormat="1" ht="13.5" customHeight="1">
      <c r="B534" s="201">
        <v>54</v>
      </c>
      <c r="C534" s="232" t="s">
        <v>24</v>
      </c>
      <c r="D534" s="142" t="s">
        <v>131</v>
      </c>
      <c r="E534" s="142" t="s">
        <v>85</v>
      </c>
      <c r="F534" s="143">
        <v>0.02</v>
      </c>
    </row>
    <row r="535" spans="2:6" s="42" customFormat="1" ht="13.5" customHeight="1">
      <c r="B535" s="201"/>
      <c r="C535" s="233"/>
      <c r="D535" s="116" t="s">
        <v>186</v>
      </c>
      <c r="E535" s="116" t="s">
        <v>85</v>
      </c>
      <c r="F535" s="78">
        <v>1.7000000000000001E-2</v>
      </c>
    </row>
    <row r="536" spans="2:6" s="42" customFormat="1" ht="13.5" customHeight="1">
      <c r="B536" s="201"/>
      <c r="C536" s="233"/>
      <c r="D536" s="117" t="s">
        <v>89</v>
      </c>
      <c r="E536" s="117" t="s">
        <v>90</v>
      </c>
      <c r="F536" s="78">
        <v>1.4999999999999999E-2</v>
      </c>
    </row>
    <row r="537" spans="2:6" s="42" customFormat="1" ht="13.5" customHeight="1">
      <c r="B537" s="201"/>
      <c r="C537" s="233"/>
      <c r="D537" s="117" t="s">
        <v>87</v>
      </c>
      <c r="E537" s="117" t="s">
        <v>88</v>
      </c>
      <c r="F537" s="78">
        <v>1.0999999999999999E-2</v>
      </c>
    </row>
    <row r="538" spans="2:6" s="42" customFormat="1" ht="13.5" customHeight="1">
      <c r="B538" s="201"/>
      <c r="C538" s="233"/>
      <c r="D538" s="117" t="s">
        <v>315</v>
      </c>
      <c r="E538" s="117" t="s">
        <v>85</v>
      </c>
      <c r="F538" s="78">
        <v>1.0999999999999999E-2</v>
      </c>
    </row>
    <row r="539" spans="2:6" s="42" customFormat="1" ht="13.5" customHeight="1">
      <c r="B539" s="201"/>
      <c r="C539" s="233"/>
      <c r="D539" s="117" t="s">
        <v>311</v>
      </c>
      <c r="E539" s="117" t="s">
        <v>84</v>
      </c>
      <c r="F539" s="78">
        <v>1.0999999999999999E-2</v>
      </c>
    </row>
    <row r="540" spans="2:6" s="42" customFormat="1" ht="13.5" customHeight="1">
      <c r="B540" s="201"/>
      <c r="C540" s="233"/>
      <c r="D540" s="117" t="s">
        <v>353</v>
      </c>
      <c r="E540" s="117" t="s">
        <v>317</v>
      </c>
      <c r="F540" s="78">
        <v>1.0999999999999999E-2</v>
      </c>
    </row>
    <row r="541" spans="2:6" s="42" customFormat="1" ht="13.5" customHeight="1">
      <c r="B541" s="201"/>
      <c r="C541" s="233"/>
      <c r="D541" s="117" t="s">
        <v>114</v>
      </c>
      <c r="E541" s="117" t="s">
        <v>84</v>
      </c>
      <c r="F541" s="78">
        <v>0.01</v>
      </c>
    </row>
    <row r="542" spans="2:6" s="42" customFormat="1" ht="13.5" customHeight="1">
      <c r="B542" s="201"/>
      <c r="C542" s="233"/>
      <c r="D542" s="117" t="s">
        <v>310</v>
      </c>
      <c r="E542" s="117" t="s">
        <v>125</v>
      </c>
      <c r="F542" s="78">
        <v>8.9999999999999993E-3</v>
      </c>
    </row>
    <row r="543" spans="2:6" s="42" customFormat="1" ht="13.5" customHeight="1">
      <c r="B543" s="201"/>
      <c r="C543" s="234"/>
      <c r="D543" s="118" t="s">
        <v>334</v>
      </c>
      <c r="E543" s="118" t="s">
        <v>323</v>
      </c>
      <c r="F543" s="79">
        <v>8.9999999999999993E-3</v>
      </c>
    </row>
    <row r="544" spans="2:6" s="42" customFormat="1" ht="13.5" customHeight="1">
      <c r="B544" s="201">
        <v>55</v>
      </c>
      <c r="C544" s="232" t="s">
        <v>15</v>
      </c>
      <c r="D544" s="142" t="s">
        <v>89</v>
      </c>
      <c r="E544" s="142" t="s">
        <v>90</v>
      </c>
      <c r="F544" s="143">
        <v>2.5000000000000001E-2</v>
      </c>
    </row>
    <row r="545" spans="2:6" s="42" customFormat="1" ht="13.5" customHeight="1">
      <c r="B545" s="201"/>
      <c r="C545" s="233"/>
      <c r="D545" s="116" t="s">
        <v>86</v>
      </c>
      <c r="E545" s="116" t="s">
        <v>125</v>
      </c>
      <c r="F545" s="78">
        <v>1.7999999999999999E-2</v>
      </c>
    </row>
    <row r="546" spans="2:6" s="42" customFormat="1" ht="13.5" customHeight="1">
      <c r="B546" s="201"/>
      <c r="C546" s="233"/>
      <c r="D546" s="117" t="s">
        <v>131</v>
      </c>
      <c r="E546" s="117" t="s">
        <v>85</v>
      </c>
      <c r="F546" s="78">
        <v>1.7999999999999999E-2</v>
      </c>
    </row>
    <row r="547" spans="2:6" s="42" customFormat="1" ht="13.5" customHeight="1">
      <c r="B547" s="201"/>
      <c r="C547" s="233"/>
      <c r="D547" s="117" t="s">
        <v>306</v>
      </c>
      <c r="E547" s="117" t="s">
        <v>85</v>
      </c>
      <c r="F547" s="78">
        <v>1.2999999999999999E-2</v>
      </c>
    </row>
    <row r="548" spans="2:6" s="42" customFormat="1" ht="13.5" customHeight="1">
      <c r="B548" s="201"/>
      <c r="C548" s="233"/>
      <c r="D548" s="117" t="s">
        <v>186</v>
      </c>
      <c r="E548" s="117" t="s">
        <v>85</v>
      </c>
      <c r="F548" s="78">
        <v>1.0999999999999999E-2</v>
      </c>
    </row>
    <row r="549" spans="2:6" s="42" customFormat="1" ht="13.5" customHeight="1">
      <c r="B549" s="201"/>
      <c r="C549" s="233"/>
      <c r="D549" s="117" t="s">
        <v>387</v>
      </c>
      <c r="E549" s="117" t="s">
        <v>116</v>
      </c>
      <c r="F549" s="78">
        <v>0.01</v>
      </c>
    </row>
    <row r="550" spans="2:6" s="42" customFormat="1" ht="13.5" customHeight="1">
      <c r="B550" s="201"/>
      <c r="C550" s="233"/>
      <c r="D550" s="117" t="s">
        <v>307</v>
      </c>
      <c r="E550" s="117" t="s">
        <v>85</v>
      </c>
      <c r="F550" s="78">
        <v>8.9999999999999993E-3</v>
      </c>
    </row>
    <row r="551" spans="2:6" s="42" customFormat="1" ht="13.5" customHeight="1">
      <c r="B551" s="201"/>
      <c r="C551" s="233"/>
      <c r="D551" s="117" t="s">
        <v>330</v>
      </c>
      <c r="E551" s="117" t="s">
        <v>90</v>
      </c>
      <c r="F551" s="78">
        <v>8.9999999999999993E-3</v>
      </c>
    </row>
    <row r="552" spans="2:6" s="42" customFormat="1" ht="13.5" customHeight="1">
      <c r="B552" s="201"/>
      <c r="C552" s="233"/>
      <c r="D552" s="117" t="s">
        <v>353</v>
      </c>
      <c r="E552" s="117" t="s">
        <v>317</v>
      </c>
      <c r="F552" s="78">
        <v>8.0000000000000002E-3</v>
      </c>
    </row>
    <row r="553" spans="2:6" s="42" customFormat="1" ht="13.5" customHeight="1">
      <c r="B553" s="201"/>
      <c r="C553" s="234"/>
      <c r="D553" s="118" t="s">
        <v>388</v>
      </c>
      <c r="E553" s="118" t="s">
        <v>85</v>
      </c>
      <c r="F553" s="79">
        <v>8.0000000000000002E-3</v>
      </c>
    </row>
    <row r="554" spans="2:6" s="42" customFormat="1" ht="13.5" customHeight="1">
      <c r="B554" s="201">
        <v>56</v>
      </c>
      <c r="C554" s="232" t="s">
        <v>9</v>
      </c>
      <c r="D554" s="142" t="s">
        <v>131</v>
      </c>
      <c r="E554" s="142" t="s">
        <v>85</v>
      </c>
      <c r="F554" s="143">
        <v>3.5999999999999997E-2</v>
      </c>
    </row>
    <row r="555" spans="2:6" s="42" customFormat="1" ht="13.5" customHeight="1">
      <c r="B555" s="201"/>
      <c r="C555" s="233"/>
      <c r="D555" s="116" t="s">
        <v>186</v>
      </c>
      <c r="E555" s="116" t="s">
        <v>85</v>
      </c>
      <c r="F555" s="78">
        <v>1.9E-2</v>
      </c>
    </row>
    <row r="556" spans="2:6" s="42" customFormat="1" ht="13.5" customHeight="1">
      <c r="B556" s="201"/>
      <c r="C556" s="233"/>
      <c r="D556" s="117" t="s">
        <v>306</v>
      </c>
      <c r="E556" s="117" t="s">
        <v>85</v>
      </c>
      <c r="F556" s="78">
        <v>1.6E-2</v>
      </c>
    </row>
    <row r="557" spans="2:6" s="42" customFormat="1" ht="13.5" customHeight="1">
      <c r="B557" s="201"/>
      <c r="C557" s="233"/>
      <c r="D557" s="117" t="s">
        <v>89</v>
      </c>
      <c r="E557" s="117" t="s">
        <v>90</v>
      </c>
      <c r="F557" s="78">
        <v>1.4999999999999999E-2</v>
      </c>
    </row>
    <row r="558" spans="2:6" s="42" customFormat="1" ht="13.5" customHeight="1">
      <c r="B558" s="201"/>
      <c r="C558" s="233"/>
      <c r="D558" s="117" t="s">
        <v>307</v>
      </c>
      <c r="E558" s="117" t="s">
        <v>85</v>
      </c>
      <c r="F558" s="78">
        <v>1.2E-2</v>
      </c>
    </row>
    <row r="559" spans="2:6" s="42" customFormat="1" ht="13.5" customHeight="1">
      <c r="B559" s="201"/>
      <c r="C559" s="233"/>
      <c r="D559" s="117" t="s">
        <v>315</v>
      </c>
      <c r="E559" s="117" t="s">
        <v>85</v>
      </c>
      <c r="F559" s="78">
        <v>0.01</v>
      </c>
    </row>
    <row r="560" spans="2:6" s="42" customFormat="1" ht="13.5" customHeight="1">
      <c r="B560" s="201"/>
      <c r="C560" s="233"/>
      <c r="D560" s="117" t="s">
        <v>335</v>
      </c>
      <c r="E560" s="117" t="s">
        <v>321</v>
      </c>
      <c r="F560" s="78">
        <v>8.9999999999999993E-3</v>
      </c>
    </row>
    <row r="561" spans="2:6" s="42" customFormat="1" ht="13.5" customHeight="1">
      <c r="B561" s="201"/>
      <c r="C561" s="233"/>
      <c r="D561" s="117" t="s">
        <v>126</v>
      </c>
      <c r="E561" s="117" t="s">
        <v>83</v>
      </c>
      <c r="F561" s="78">
        <v>7.0000000000000001E-3</v>
      </c>
    </row>
    <row r="562" spans="2:6" s="42" customFormat="1" ht="13.5" customHeight="1">
      <c r="B562" s="201"/>
      <c r="C562" s="233"/>
      <c r="D562" s="117" t="s">
        <v>353</v>
      </c>
      <c r="E562" s="117" t="s">
        <v>317</v>
      </c>
      <c r="F562" s="78">
        <v>7.0000000000000001E-3</v>
      </c>
    </row>
    <row r="563" spans="2:6" s="42" customFormat="1" ht="13.5" customHeight="1">
      <c r="B563" s="201"/>
      <c r="C563" s="234"/>
      <c r="D563" s="118" t="s">
        <v>389</v>
      </c>
      <c r="E563" s="118" t="s">
        <v>116</v>
      </c>
      <c r="F563" s="79">
        <v>7.0000000000000001E-3</v>
      </c>
    </row>
    <row r="564" spans="2:6" s="42" customFormat="1" ht="13.5" customHeight="1">
      <c r="B564" s="201">
        <v>57</v>
      </c>
      <c r="C564" s="232" t="s">
        <v>43</v>
      </c>
      <c r="D564" s="142" t="s">
        <v>86</v>
      </c>
      <c r="E564" s="142" t="s">
        <v>125</v>
      </c>
      <c r="F564" s="143">
        <v>3.4000000000000002E-2</v>
      </c>
    </row>
    <row r="565" spans="2:6" s="42" customFormat="1" ht="13.5" customHeight="1">
      <c r="B565" s="201"/>
      <c r="C565" s="233"/>
      <c r="D565" s="116" t="s">
        <v>306</v>
      </c>
      <c r="E565" s="116" t="s">
        <v>85</v>
      </c>
      <c r="F565" s="78">
        <v>2.4E-2</v>
      </c>
    </row>
    <row r="566" spans="2:6" s="42" customFormat="1" ht="13.5" customHeight="1">
      <c r="B566" s="201"/>
      <c r="C566" s="233"/>
      <c r="D566" s="117" t="s">
        <v>131</v>
      </c>
      <c r="E566" s="117" t="s">
        <v>85</v>
      </c>
      <c r="F566" s="78">
        <v>2.3E-2</v>
      </c>
    </row>
    <row r="567" spans="2:6" s="42" customFormat="1" ht="13.5" customHeight="1">
      <c r="B567" s="201"/>
      <c r="C567" s="233"/>
      <c r="D567" s="117" t="s">
        <v>89</v>
      </c>
      <c r="E567" s="117" t="s">
        <v>90</v>
      </c>
      <c r="F567" s="78">
        <v>1.7000000000000001E-2</v>
      </c>
    </row>
    <row r="568" spans="2:6" s="42" customFormat="1" ht="13.5" customHeight="1">
      <c r="B568" s="201"/>
      <c r="C568" s="233"/>
      <c r="D568" s="117" t="s">
        <v>341</v>
      </c>
      <c r="E568" s="117" t="s">
        <v>85</v>
      </c>
      <c r="F568" s="78">
        <v>1.4999999999999999E-2</v>
      </c>
    </row>
    <row r="569" spans="2:6" s="42" customFormat="1" ht="13.5" customHeight="1">
      <c r="B569" s="201"/>
      <c r="C569" s="233"/>
      <c r="D569" s="117" t="s">
        <v>186</v>
      </c>
      <c r="E569" s="117" t="s">
        <v>85</v>
      </c>
      <c r="F569" s="78">
        <v>1.4999999999999999E-2</v>
      </c>
    </row>
    <row r="570" spans="2:6" s="42" customFormat="1" ht="13.5" customHeight="1">
      <c r="B570" s="201"/>
      <c r="C570" s="233"/>
      <c r="D570" s="117" t="s">
        <v>390</v>
      </c>
      <c r="E570" s="117" t="s">
        <v>85</v>
      </c>
      <c r="F570" s="78">
        <v>1.2999999999999999E-2</v>
      </c>
    </row>
    <row r="571" spans="2:6" s="42" customFormat="1" ht="13.5" customHeight="1">
      <c r="B571" s="201"/>
      <c r="C571" s="233"/>
      <c r="D571" s="117" t="s">
        <v>391</v>
      </c>
      <c r="E571" s="117" t="s">
        <v>90</v>
      </c>
      <c r="F571" s="78">
        <v>1.2E-2</v>
      </c>
    </row>
    <row r="572" spans="2:6" s="42" customFormat="1" ht="13.5" customHeight="1">
      <c r="B572" s="201"/>
      <c r="C572" s="233"/>
      <c r="D572" s="117" t="s">
        <v>307</v>
      </c>
      <c r="E572" s="117" t="s">
        <v>85</v>
      </c>
      <c r="F572" s="78">
        <v>1.2E-2</v>
      </c>
    </row>
    <row r="573" spans="2:6" s="42" customFormat="1" ht="13.5" customHeight="1">
      <c r="B573" s="201"/>
      <c r="C573" s="234"/>
      <c r="D573" s="118" t="s">
        <v>370</v>
      </c>
      <c r="E573" s="118" t="s">
        <v>125</v>
      </c>
      <c r="F573" s="79">
        <v>1.0999999999999999E-2</v>
      </c>
    </row>
    <row r="574" spans="2:6" s="42" customFormat="1" ht="13.5" customHeight="1">
      <c r="B574" s="201">
        <v>58</v>
      </c>
      <c r="C574" s="232" t="s">
        <v>25</v>
      </c>
      <c r="D574" s="142" t="s">
        <v>115</v>
      </c>
      <c r="E574" s="142" t="s">
        <v>84</v>
      </c>
      <c r="F574" s="143">
        <v>2.5999999999999999E-2</v>
      </c>
    </row>
    <row r="575" spans="2:6" s="42" customFormat="1" ht="13.5" customHeight="1">
      <c r="B575" s="201"/>
      <c r="C575" s="233"/>
      <c r="D575" s="116" t="s">
        <v>131</v>
      </c>
      <c r="E575" s="116" t="s">
        <v>85</v>
      </c>
      <c r="F575" s="78">
        <v>2.1999999999999999E-2</v>
      </c>
    </row>
    <row r="576" spans="2:6" s="42" customFormat="1" ht="13.5" customHeight="1">
      <c r="B576" s="201"/>
      <c r="C576" s="233"/>
      <c r="D576" s="117" t="s">
        <v>86</v>
      </c>
      <c r="E576" s="117" t="s">
        <v>125</v>
      </c>
      <c r="F576" s="78">
        <v>1.6E-2</v>
      </c>
    </row>
    <row r="577" spans="2:6" s="42" customFormat="1" ht="13.5" customHeight="1">
      <c r="B577" s="201"/>
      <c r="C577" s="233"/>
      <c r="D577" s="117" t="s">
        <v>186</v>
      </c>
      <c r="E577" s="117" t="s">
        <v>85</v>
      </c>
      <c r="F577" s="78">
        <v>1.6E-2</v>
      </c>
    </row>
    <row r="578" spans="2:6" s="42" customFormat="1" ht="13.5" customHeight="1">
      <c r="B578" s="201"/>
      <c r="C578" s="233"/>
      <c r="D578" s="117" t="s">
        <v>361</v>
      </c>
      <c r="E578" s="117" t="s">
        <v>362</v>
      </c>
      <c r="F578" s="78">
        <v>1.4999999999999999E-2</v>
      </c>
    </row>
    <row r="579" spans="2:6" s="42" customFormat="1" ht="13.5" customHeight="1">
      <c r="B579" s="201"/>
      <c r="C579" s="233"/>
      <c r="D579" s="117" t="s">
        <v>392</v>
      </c>
      <c r="E579" s="117" t="s">
        <v>364</v>
      </c>
      <c r="F579" s="78">
        <v>1.4E-2</v>
      </c>
    </row>
    <row r="580" spans="2:6" s="42" customFormat="1" ht="13.5" customHeight="1">
      <c r="B580" s="201"/>
      <c r="C580" s="233"/>
      <c r="D580" s="117" t="s">
        <v>311</v>
      </c>
      <c r="E580" s="117" t="s">
        <v>84</v>
      </c>
      <c r="F580" s="78">
        <v>1.2999999999999999E-2</v>
      </c>
    </row>
    <row r="581" spans="2:6" s="42" customFormat="1" ht="13.5" customHeight="1">
      <c r="B581" s="201"/>
      <c r="C581" s="233"/>
      <c r="D581" s="117" t="s">
        <v>89</v>
      </c>
      <c r="E581" s="117" t="s">
        <v>90</v>
      </c>
      <c r="F581" s="78">
        <v>1.2E-2</v>
      </c>
    </row>
    <row r="582" spans="2:6" s="42" customFormat="1" ht="13.5" customHeight="1">
      <c r="B582" s="201"/>
      <c r="C582" s="233"/>
      <c r="D582" s="117" t="s">
        <v>353</v>
      </c>
      <c r="E582" s="117" t="s">
        <v>317</v>
      </c>
      <c r="F582" s="78">
        <v>1.0999999999999999E-2</v>
      </c>
    </row>
    <row r="583" spans="2:6" s="42" customFormat="1" ht="13.5" customHeight="1">
      <c r="B583" s="201"/>
      <c r="C583" s="234"/>
      <c r="D583" s="118" t="s">
        <v>306</v>
      </c>
      <c r="E583" s="118" t="s">
        <v>85</v>
      </c>
      <c r="F583" s="79">
        <v>0.01</v>
      </c>
    </row>
    <row r="584" spans="2:6" s="42" customFormat="1" ht="13.5" customHeight="1">
      <c r="B584" s="201">
        <v>59</v>
      </c>
      <c r="C584" s="232" t="s">
        <v>20</v>
      </c>
      <c r="D584" s="142" t="s">
        <v>306</v>
      </c>
      <c r="E584" s="142" t="s">
        <v>85</v>
      </c>
      <c r="F584" s="143">
        <v>2.1999999999999999E-2</v>
      </c>
    </row>
    <row r="585" spans="2:6" s="42" customFormat="1" ht="13.5" customHeight="1">
      <c r="B585" s="201"/>
      <c r="C585" s="233"/>
      <c r="D585" s="116" t="s">
        <v>131</v>
      </c>
      <c r="E585" s="116" t="s">
        <v>85</v>
      </c>
      <c r="F585" s="78">
        <v>0.02</v>
      </c>
    </row>
    <row r="586" spans="2:6" s="42" customFormat="1" ht="13.5" customHeight="1">
      <c r="B586" s="201"/>
      <c r="C586" s="233"/>
      <c r="D586" s="117" t="s">
        <v>89</v>
      </c>
      <c r="E586" s="117" t="s">
        <v>90</v>
      </c>
      <c r="F586" s="78">
        <v>1.7000000000000001E-2</v>
      </c>
    </row>
    <row r="587" spans="2:6" s="42" customFormat="1" ht="13.5" customHeight="1">
      <c r="B587" s="201"/>
      <c r="C587" s="233"/>
      <c r="D587" s="117" t="s">
        <v>86</v>
      </c>
      <c r="E587" s="117" t="s">
        <v>125</v>
      </c>
      <c r="F587" s="78">
        <v>1.4E-2</v>
      </c>
    </row>
    <row r="588" spans="2:6" s="42" customFormat="1" ht="13.5" customHeight="1">
      <c r="B588" s="201"/>
      <c r="C588" s="233"/>
      <c r="D588" s="117" t="s">
        <v>115</v>
      </c>
      <c r="E588" s="117" t="s">
        <v>84</v>
      </c>
      <c r="F588" s="78">
        <v>1.2E-2</v>
      </c>
    </row>
    <row r="589" spans="2:6" s="42" customFormat="1" ht="13.5" customHeight="1">
      <c r="B589" s="201"/>
      <c r="C589" s="233"/>
      <c r="D589" s="117" t="s">
        <v>307</v>
      </c>
      <c r="E589" s="117" t="s">
        <v>85</v>
      </c>
      <c r="F589" s="78">
        <v>1.2E-2</v>
      </c>
    </row>
    <row r="590" spans="2:6" s="42" customFormat="1" ht="13.5" customHeight="1">
      <c r="B590" s="201"/>
      <c r="C590" s="233"/>
      <c r="D590" s="117" t="s">
        <v>186</v>
      </c>
      <c r="E590" s="117" t="s">
        <v>85</v>
      </c>
      <c r="F590" s="78">
        <v>1.2E-2</v>
      </c>
    </row>
    <row r="591" spans="2:6" s="42" customFormat="1" ht="13.5" customHeight="1">
      <c r="B591" s="201"/>
      <c r="C591" s="233"/>
      <c r="D591" s="117" t="s">
        <v>334</v>
      </c>
      <c r="E591" s="117" t="s">
        <v>323</v>
      </c>
      <c r="F591" s="78">
        <v>0.01</v>
      </c>
    </row>
    <row r="592" spans="2:6" s="42" customFormat="1" ht="13.5" customHeight="1">
      <c r="B592" s="201"/>
      <c r="C592" s="233"/>
      <c r="D592" s="117" t="s">
        <v>87</v>
      </c>
      <c r="E592" s="117" t="s">
        <v>88</v>
      </c>
      <c r="F592" s="78">
        <v>0.01</v>
      </c>
    </row>
    <row r="593" spans="2:6" s="42" customFormat="1" ht="13.5" customHeight="1">
      <c r="B593" s="201"/>
      <c r="C593" s="234"/>
      <c r="D593" s="118" t="s">
        <v>114</v>
      </c>
      <c r="E593" s="118" t="s">
        <v>84</v>
      </c>
      <c r="F593" s="79">
        <v>8.9999999999999993E-3</v>
      </c>
    </row>
    <row r="594" spans="2:6" s="42" customFormat="1" ht="13.5" customHeight="1">
      <c r="B594" s="201">
        <v>60</v>
      </c>
      <c r="C594" s="232" t="s">
        <v>44</v>
      </c>
      <c r="D594" s="142" t="s">
        <v>314</v>
      </c>
      <c r="E594" s="142" t="s">
        <v>84</v>
      </c>
      <c r="F594" s="143">
        <v>2.4E-2</v>
      </c>
    </row>
    <row r="595" spans="2:6" s="42" customFormat="1" ht="13.5" customHeight="1">
      <c r="B595" s="201"/>
      <c r="C595" s="233"/>
      <c r="D595" s="116" t="s">
        <v>89</v>
      </c>
      <c r="E595" s="116" t="s">
        <v>90</v>
      </c>
      <c r="F595" s="78">
        <v>2.3E-2</v>
      </c>
    </row>
    <row r="596" spans="2:6" s="42" customFormat="1" ht="13.5" customHeight="1">
      <c r="B596" s="201"/>
      <c r="C596" s="233"/>
      <c r="D596" s="117" t="s">
        <v>131</v>
      </c>
      <c r="E596" s="117" t="s">
        <v>85</v>
      </c>
      <c r="F596" s="78">
        <v>1.9E-2</v>
      </c>
    </row>
    <row r="597" spans="2:6" s="42" customFormat="1" ht="13.5" customHeight="1">
      <c r="B597" s="201"/>
      <c r="C597" s="233"/>
      <c r="D597" s="117" t="s">
        <v>86</v>
      </c>
      <c r="E597" s="117" t="s">
        <v>125</v>
      </c>
      <c r="F597" s="78">
        <v>1.6E-2</v>
      </c>
    </row>
    <row r="598" spans="2:6" s="42" customFormat="1" ht="13.5" customHeight="1">
      <c r="B598" s="201"/>
      <c r="C598" s="233"/>
      <c r="D598" s="117" t="s">
        <v>186</v>
      </c>
      <c r="E598" s="117" t="s">
        <v>85</v>
      </c>
      <c r="F598" s="78">
        <v>1.2999999999999999E-2</v>
      </c>
    </row>
    <row r="599" spans="2:6" s="42" customFormat="1" ht="13.5" customHeight="1">
      <c r="B599" s="201"/>
      <c r="C599" s="233"/>
      <c r="D599" s="117" t="s">
        <v>87</v>
      </c>
      <c r="E599" s="117" t="s">
        <v>88</v>
      </c>
      <c r="F599" s="78">
        <v>1.2999999999999999E-2</v>
      </c>
    </row>
    <row r="600" spans="2:6" s="42" customFormat="1" ht="13.5" customHeight="1">
      <c r="B600" s="201"/>
      <c r="C600" s="233"/>
      <c r="D600" s="117" t="s">
        <v>306</v>
      </c>
      <c r="E600" s="117" t="s">
        <v>85</v>
      </c>
      <c r="F600" s="78">
        <v>1.2999999999999999E-2</v>
      </c>
    </row>
    <row r="601" spans="2:6" s="42" customFormat="1" ht="13.5" customHeight="1">
      <c r="B601" s="201"/>
      <c r="C601" s="233"/>
      <c r="D601" s="117" t="s">
        <v>115</v>
      </c>
      <c r="E601" s="117" t="s">
        <v>84</v>
      </c>
      <c r="F601" s="78">
        <v>1.2E-2</v>
      </c>
    </row>
    <row r="602" spans="2:6" s="42" customFormat="1" ht="13.5" customHeight="1">
      <c r="B602" s="201"/>
      <c r="C602" s="233"/>
      <c r="D602" s="117" t="s">
        <v>350</v>
      </c>
      <c r="E602" s="117" t="s">
        <v>83</v>
      </c>
      <c r="F602" s="78">
        <v>1.0999999999999999E-2</v>
      </c>
    </row>
    <row r="603" spans="2:6" s="42" customFormat="1" ht="13.5" customHeight="1">
      <c r="B603" s="201"/>
      <c r="C603" s="234"/>
      <c r="D603" s="118" t="s">
        <v>344</v>
      </c>
      <c r="E603" s="118" t="s">
        <v>345</v>
      </c>
      <c r="F603" s="79">
        <v>0.01</v>
      </c>
    </row>
    <row r="604" spans="2:6" s="42" customFormat="1" ht="13.5" customHeight="1">
      <c r="B604" s="201">
        <v>61</v>
      </c>
      <c r="C604" s="232" t="s">
        <v>16</v>
      </c>
      <c r="D604" s="142" t="s">
        <v>89</v>
      </c>
      <c r="E604" s="142" t="s">
        <v>90</v>
      </c>
      <c r="F604" s="143">
        <v>1.9E-2</v>
      </c>
    </row>
    <row r="605" spans="2:6" s="42" customFormat="1" ht="13.5" customHeight="1">
      <c r="B605" s="201"/>
      <c r="C605" s="233"/>
      <c r="D605" s="116" t="s">
        <v>307</v>
      </c>
      <c r="E605" s="116" t="s">
        <v>85</v>
      </c>
      <c r="F605" s="78">
        <v>1.9E-2</v>
      </c>
    </row>
    <row r="606" spans="2:6" s="42" customFormat="1" ht="13.5" customHeight="1">
      <c r="B606" s="201"/>
      <c r="C606" s="233"/>
      <c r="D606" s="117" t="s">
        <v>186</v>
      </c>
      <c r="E606" s="117" t="s">
        <v>85</v>
      </c>
      <c r="F606" s="78">
        <v>1.7999999999999999E-2</v>
      </c>
    </row>
    <row r="607" spans="2:6" s="42" customFormat="1" ht="13.5" customHeight="1">
      <c r="B607" s="201"/>
      <c r="C607" s="233"/>
      <c r="D607" s="117" t="s">
        <v>308</v>
      </c>
      <c r="E607" s="117" t="s">
        <v>309</v>
      </c>
      <c r="F607" s="78">
        <v>1.7000000000000001E-2</v>
      </c>
    </row>
    <row r="608" spans="2:6" s="42" customFormat="1" ht="13.5" customHeight="1">
      <c r="B608" s="201"/>
      <c r="C608" s="233"/>
      <c r="D608" s="117" t="s">
        <v>353</v>
      </c>
      <c r="E608" s="117" t="s">
        <v>317</v>
      </c>
      <c r="F608" s="78">
        <v>1.6E-2</v>
      </c>
    </row>
    <row r="609" spans="2:6" s="42" customFormat="1" ht="13.5" customHeight="1">
      <c r="B609" s="201"/>
      <c r="C609" s="233"/>
      <c r="D609" s="117" t="s">
        <v>360</v>
      </c>
      <c r="E609" s="117" t="s">
        <v>85</v>
      </c>
      <c r="F609" s="78">
        <v>1.4E-2</v>
      </c>
    </row>
    <row r="610" spans="2:6" s="42" customFormat="1" ht="13.5" customHeight="1">
      <c r="B610" s="201"/>
      <c r="C610" s="233"/>
      <c r="D610" s="117" t="s">
        <v>393</v>
      </c>
      <c r="E610" s="117" t="s">
        <v>309</v>
      </c>
      <c r="F610" s="78">
        <v>0.01</v>
      </c>
    </row>
    <row r="611" spans="2:6" s="42" customFormat="1" ht="13.5" customHeight="1">
      <c r="B611" s="201"/>
      <c r="C611" s="233"/>
      <c r="D611" s="117" t="s">
        <v>394</v>
      </c>
      <c r="E611" s="117" t="s">
        <v>340</v>
      </c>
      <c r="F611" s="78">
        <v>0.01</v>
      </c>
    </row>
    <row r="612" spans="2:6" s="42" customFormat="1" ht="13.5" customHeight="1">
      <c r="B612" s="201"/>
      <c r="C612" s="233"/>
      <c r="D612" s="117" t="s">
        <v>131</v>
      </c>
      <c r="E612" s="117" t="s">
        <v>85</v>
      </c>
      <c r="F612" s="78">
        <v>0.01</v>
      </c>
    </row>
    <row r="613" spans="2:6" s="42" customFormat="1" ht="13.5" customHeight="1">
      <c r="B613" s="201"/>
      <c r="C613" s="234"/>
      <c r="D613" s="118" t="s">
        <v>331</v>
      </c>
      <c r="E613" s="118" t="s">
        <v>116</v>
      </c>
      <c r="F613" s="79">
        <v>8.9999999999999993E-3</v>
      </c>
    </row>
    <row r="614" spans="2:6" s="42" customFormat="1" ht="13.5" customHeight="1">
      <c r="B614" s="201">
        <v>62</v>
      </c>
      <c r="C614" s="232" t="s">
        <v>17</v>
      </c>
      <c r="D614" s="142" t="s">
        <v>306</v>
      </c>
      <c r="E614" s="142" t="s">
        <v>85</v>
      </c>
      <c r="F614" s="143">
        <v>1.4999999999999999E-2</v>
      </c>
    </row>
    <row r="615" spans="2:6" s="42" customFormat="1" ht="13.5" customHeight="1">
      <c r="B615" s="201"/>
      <c r="C615" s="233"/>
      <c r="D615" s="116" t="s">
        <v>186</v>
      </c>
      <c r="E615" s="116" t="s">
        <v>85</v>
      </c>
      <c r="F615" s="78">
        <v>1.4E-2</v>
      </c>
    </row>
    <row r="616" spans="2:6" s="42" customFormat="1" ht="13.5" customHeight="1">
      <c r="B616" s="201"/>
      <c r="C616" s="233"/>
      <c r="D616" s="117" t="s">
        <v>86</v>
      </c>
      <c r="E616" s="117" t="s">
        <v>125</v>
      </c>
      <c r="F616" s="78">
        <v>1.2E-2</v>
      </c>
    </row>
    <row r="617" spans="2:6" s="42" customFormat="1" ht="13.5" customHeight="1">
      <c r="B617" s="201"/>
      <c r="C617" s="233"/>
      <c r="D617" s="117" t="s">
        <v>330</v>
      </c>
      <c r="E617" s="117" t="s">
        <v>90</v>
      </c>
      <c r="F617" s="78">
        <v>1.2E-2</v>
      </c>
    </row>
    <row r="618" spans="2:6" s="42" customFormat="1" ht="13.5" customHeight="1">
      <c r="B618" s="201"/>
      <c r="C618" s="233"/>
      <c r="D618" s="117" t="s">
        <v>131</v>
      </c>
      <c r="E618" s="117" t="s">
        <v>85</v>
      </c>
      <c r="F618" s="78">
        <v>1.2E-2</v>
      </c>
    </row>
    <row r="619" spans="2:6" s="42" customFormat="1" ht="13.5" customHeight="1">
      <c r="B619" s="201"/>
      <c r="C619" s="233"/>
      <c r="D619" s="117" t="s">
        <v>89</v>
      </c>
      <c r="E619" s="117" t="s">
        <v>90</v>
      </c>
      <c r="F619" s="78">
        <v>1.2E-2</v>
      </c>
    </row>
    <row r="620" spans="2:6" s="42" customFormat="1" ht="13.5" customHeight="1">
      <c r="B620" s="201"/>
      <c r="C620" s="233"/>
      <c r="D620" s="117" t="s">
        <v>87</v>
      </c>
      <c r="E620" s="117" t="s">
        <v>88</v>
      </c>
      <c r="F620" s="78">
        <v>8.9999999999999993E-3</v>
      </c>
    </row>
    <row r="621" spans="2:6" s="42" customFormat="1" ht="13.5" customHeight="1">
      <c r="B621" s="201"/>
      <c r="C621" s="233"/>
      <c r="D621" s="117" t="s">
        <v>308</v>
      </c>
      <c r="E621" s="117" t="s">
        <v>309</v>
      </c>
      <c r="F621" s="78">
        <v>8.9999999999999993E-3</v>
      </c>
    </row>
    <row r="622" spans="2:6" s="42" customFormat="1" ht="13.5" customHeight="1">
      <c r="B622" s="201"/>
      <c r="C622" s="233"/>
      <c r="D622" s="117" t="s">
        <v>372</v>
      </c>
      <c r="E622" s="117" t="s">
        <v>367</v>
      </c>
      <c r="F622" s="78">
        <v>8.9999999999999993E-3</v>
      </c>
    </row>
    <row r="623" spans="2:6" s="42" customFormat="1" ht="13.5" customHeight="1">
      <c r="B623" s="201"/>
      <c r="C623" s="234"/>
      <c r="D623" s="118" t="s">
        <v>395</v>
      </c>
      <c r="E623" s="118" t="s">
        <v>328</v>
      </c>
      <c r="F623" s="79">
        <v>8.9999999999999993E-3</v>
      </c>
    </row>
    <row r="624" spans="2:6" s="42" customFormat="1" ht="13.5" customHeight="1">
      <c r="B624" s="201">
        <v>63</v>
      </c>
      <c r="C624" s="232" t="s">
        <v>26</v>
      </c>
      <c r="D624" s="142" t="s">
        <v>86</v>
      </c>
      <c r="E624" s="142" t="s">
        <v>125</v>
      </c>
      <c r="F624" s="143">
        <v>2.4E-2</v>
      </c>
    </row>
    <row r="625" spans="2:6" s="42" customFormat="1" ht="13.5" customHeight="1">
      <c r="B625" s="201"/>
      <c r="C625" s="233"/>
      <c r="D625" s="116" t="s">
        <v>186</v>
      </c>
      <c r="E625" s="116" t="s">
        <v>85</v>
      </c>
      <c r="F625" s="78">
        <v>1.9E-2</v>
      </c>
    </row>
    <row r="626" spans="2:6" s="42" customFormat="1" ht="13.5" customHeight="1">
      <c r="B626" s="201"/>
      <c r="C626" s="233"/>
      <c r="D626" s="117" t="s">
        <v>131</v>
      </c>
      <c r="E626" s="117" t="s">
        <v>85</v>
      </c>
      <c r="F626" s="78">
        <v>1.7999999999999999E-2</v>
      </c>
    </row>
    <row r="627" spans="2:6" s="42" customFormat="1" ht="13.5" customHeight="1">
      <c r="B627" s="201"/>
      <c r="C627" s="233"/>
      <c r="D627" s="117" t="s">
        <v>390</v>
      </c>
      <c r="E627" s="117" t="s">
        <v>85</v>
      </c>
      <c r="F627" s="78">
        <v>1.4999999999999999E-2</v>
      </c>
    </row>
    <row r="628" spans="2:6" s="42" customFormat="1" ht="13.5" customHeight="1">
      <c r="B628" s="201"/>
      <c r="C628" s="233"/>
      <c r="D628" s="117" t="s">
        <v>115</v>
      </c>
      <c r="E628" s="117" t="s">
        <v>84</v>
      </c>
      <c r="F628" s="78">
        <v>1.2999999999999999E-2</v>
      </c>
    </row>
    <row r="629" spans="2:6" s="42" customFormat="1" ht="13.5" customHeight="1">
      <c r="B629" s="201"/>
      <c r="C629" s="233"/>
      <c r="D629" s="117" t="s">
        <v>306</v>
      </c>
      <c r="E629" s="117" t="s">
        <v>85</v>
      </c>
      <c r="F629" s="78">
        <v>1.2999999999999999E-2</v>
      </c>
    </row>
    <row r="630" spans="2:6" s="42" customFormat="1" ht="13.5" customHeight="1">
      <c r="B630" s="201"/>
      <c r="C630" s="233"/>
      <c r="D630" s="117" t="s">
        <v>87</v>
      </c>
      <c r="E630" s="117" t="s">
        <v>88</v>
      </c>
      <c r="F630" s="78">
        <v>1.2E-2</v>
      </c>
    </row>
    <row r="631" spans="2:6" s="42" customFormat="1" ht="13.5" customHeight="1">
      <c r="B631" s="201"/>
      <c r="C631" s="233"/>
      <c r="D631" s="117" t="s">
        <v>89</v>
      </c>
      <c r="E631" s="117" t="s">
        <v>90</v>
      </c>
      <c r="F631" s="78">
        <v>1.0999999999999999E-2</v>
      </c>
    </row>
    <row r="632" spans="2:6" s="42" customFormat="1" ht="13.5" customHeight="1">
      <c r="B632" s="201"/>
      <c r="C632" s="233"/>
      <c r="D632" s="117" t="s">
        <v>396</v>
      </c>
      <c r="E632" s="117" t="s">
        <v>397</v>
      </c>
      <c r="F632" s="78">
        <v>1.0999999999999999E-2</v>
      </c>
    </row>
    <row r="633" spans="2:6" s="42" customFormat="1" ht="13.5" customHeight="1">
      <c r="B633" s="201"/>
      <c r="C633" s="234"/>
      <c r="D633" s="118" t="s">
        <v>350</v>
      </c>
      <c r="E633" s="118" t="s">
        <v>83</v>
      </c>
      <c r="F633" s="79">
        <v>0.01</v>
      </c>
    </row>
    <row r="634" spans="2:6" s="42" customFormat="1" ht="13.5" customHeight="1">
      <c r="B634" s="201">
        <v>64</v>
      </c>
      <c r="C634" s="232" t="s">
        <v>45</v>
      </c>
      <c r="D634" s="142" t="s">
        <v>131</v>
      </c>
      <c r="E634" s="142" t="s">
        <v>85</v>
      </c>
      <c r="F634" s="143">
        <v>3.1E-2</v>
      </c>
    </row>
    <row r="635" spans="2:6" s="42" customFormat="1" ht="13.5" customHeight="1">
      <c r="B635" s="201"/>
      <c r="C635" s="233"/>
      <c r="D635" s="116" t="s">
        <v>306</v>
      </c>
      <c r="E635" s="116" t="s">
        <v>85</v>
      </c>
      <c r="F635" s="78">
        <v>2.1000000000000001E-2</v>
      </c>
    </row>
    <row r="636" spans="2:6" s="42" customFormat="1" ht="13.5" customHeight="1">
      <c r="B636" s="201"/>
      <c r="C636" s="233"/>
      <c r="D636" s="117" t="s">
        <v>89</v>
      </c>
      <c r="E636" s="117" t="s">
        <v>90</v>
      </c>
      <c r="F636" s="78">
        <v>0.02</v>
      </c>
    </row>
    <row r="637" spans="2:6" s="42" customFormat="1" ht="13.5" customHeight="1">
      <c r="B637" s="201"/>
      <c r="C637" s="233"/>
      <c r="D637" s="117" t="s">
        <v>307</v>
      </c>
      <c r="E637" s="117" t="s">
        <v>85</v>
      </c>
      <c r="F637" s="78">
        <v>1.4999999999999999E-2</v>
      </c>
    </row>
    <row r="638" spans="2:6" s="42" customFormat="1" ht="13.5" customHeight="1">
      <c r="B638" s="201"/>
      <c r="C638" s="233"/>
      <c r="D638" s="117" t="s">
        <v>187</v>
      </c>
      <c r="E638" s="117" t="s">
        <v>85</v>
      </c>
      <c r="F638" s="78">
        <v>1.2999999999999999E-2</v>
      </c>
    </row>
    <row r="639" spans="2:6" s="42" customFormat="1" ht="13.5" customHeight="1">
      <c r="B639" s="201"/>
      <c r="C639" s="233"/>
      <c r="D639" s="117" t="s">
        <v>308</v>
      </c>
      <c r="E639" s="117" t="s">
        <v>309</v>
      </c>
      <c r="F639" s="78">
        <v>1.2E-2</v>
      </c>
    </row>
    <row r="640" spans="2:6" s="42" customFormat="1" ht="13.5" customHeight="1">
      <c r="B640" s="201"/>
      <c r="C640" s="233"/>
      <c r="D640" s="117" t="s">
        <v>86</v>
      </c>
      <c r="E640" s="117" t="s">
        <v>125</v>
      </c>
      <c r="F640" s="78">
        <v>1.0999999999999999E-2</v>
      </c>
    </row>
    <row r="641" spans="2:6" s="42" customFormat="1" ht="13.5" customHeight="1">
      <c r="B641" s="201"/>
      <c r="C641" s="233"/>
      <c r="D641" s="117" t="s">
        <v>114</v>
      </c>
      <c r="E641" s="117" t="s">
        <v>84</v>
      </c>
      <c r="F641" s="78">
        <v>0.01</v>
      </c>
    </row>
    <row r="642" spans="2:6" s="42" customFormat="1" ht="13.5" customHeight="1">
      <c r="B642" s="201"/>
      <c r="C642" s="233"/>
      <c r="D642" s="117" t="s">
        <v>352</v>
      </c>
      <c r="E642" s="117" t="s">
        <v>321</v>
      </c>
      <c r="F642" s="78">
        <v>0.01</v>
      </c>
    </row>
    <row r="643" spans="2:6" s="42" customFormat="1" ht="13.5" customHeight="1">
      <c r="B643" s="201"/>
      <c r="C643" s="234"/>
      <c r="D643" s="118" t="s">
        <v>186</v>
      </c>
      <c r="E643" s="118" t="s">
        <v>85</v>
      </c>
      <c r="F643" s="79">
        <v>8.9999999999999993E-3</v>
      </c>
    </row>
    <row r="644" spans="2:6" s="42" customFormat="1" ht="13.5" customHeight="1">
      <c r="B644" s="201">
        <v>65</v>
      </c>
      <c r="C644" s="232" t="s">
        <v>10</v>
      </c>
      <c r="D644" s="142" t="s">
        <v>131</v>
      </c>
      <c r="E644" s="142" t="s">
        <v>85</v>
      </c>
      <c r="F644" s="143">
        <v>4.3999999999999997E-2</v>
      </c>
    </row>
    <row r="645" spans="2:6" s="42" customFormat="1" ht="13.5" customHeight="1">
      <c r="B645" s="201"/>
      <c r="C645" s="233"/>
      <c r="D645" s="116" t="s">
        <v>306</v>
      </c>
      <c r="E645" s="116" t="s">
        <v>85</v>
      </c>
      <c r="F645" s="78">
        <v>2.1999999999999999E-2</v>
      </c>
    </row>
    <row r="646" spans="2:6" s="42" customFormat="1" ht="13.5" customHeight="1">
      <c r="B646" s="201"/>
      <c r="C646" s="233"/>
      <c r="D646" s="117" t="s">
        <v>86</v>
      </c>
      <c r="E646" s="117" t="s">
        <v>125</v>
      </c>
      <c r="F646" s="78">
        <v>2.1000000000000001E-2</v>
      </c>
    </row>
    <row r="647" spans="2:6" s="42" customFormat="1" ht="13.5" customHeight="1">
      <c r="B647" s="201"/>
      <c r="C647" s="233"/>
      <c r="D647" s="117" t="s">
        <v>89</v>
      </c>
      <c r="E647" s="117" t="s">
        <v>90</v>
      </c>
      <c r="F647" s="78">
        <v>1.9E-2</v>
      </c>
    </row>
    <row r="648" spans="2:6" s="42" customFormat="1" ht="13.5" customHeight="1">
      <c r="B648" s="201"/>
      <c r="C648" s="233"/>
      <c r="D648" s="117" t="s">
        <v>330</v>
      </c>
      <c r="E648" s="117" t="s">
        <v>90</v>
      </c>
      <c r="F648" s="78">
        <v>1.4999999999999999E-2</v>
      </c>
    </row>
    <row r="649" spans="2:6" s="42" customFormat="1" ht="13.5" customHeight="1">
      <c r="B649" s="201"/>
      <c r="C649" s="233"/>
      <c r="D649" s="117" t="s">
        <v>398</v>
      </c>
      <c r="E649" s="117" t="s">
        <v>399</v>
      </c>
      <c r="F649" s="78">
        <v>1.4999999999999999E-2</v>
      </c>
    </row>
    <row r="650" spans="2:6" s="42" customFormat="1" ht="13.5" customHeight="1">
      <c r="B650" s="201"/>
      <c r="C650" s="233"/>
      <c r="D650" s="117" t="s">
        <v>310</v>
      </c>
      <c r="E650" s="117" t="s">
        <v>125</v>
      </c>
      <c r="F650" s="78">
        <v>1.4E-2</v>
      </c>
    </row>
    <row r="651" spans="2:6" s="42" customFormat="1" ht="13.5" customHeight="1">
      <c r="B651" s="201"/>
      <c r="C651" s="233"/>
      <c r="D651" s="117" t="s">
        <v>372</v>
      </c>
      <c r="E651" s="117" t="s">
        <v>367</v>
      </c>
      <c r="F651" s="78">
        <v>1.4E-2</v>
      </c>
    </row>
    <row r="652" spans="2:6" s="42" customFormat="1" ht="13.5" customHeight="1">
      <c r="B652" s="201"/>
      <c r="C652" s="233"/>
      <c r="D652" s="117" t="s">
        <v>186</v>
      </c>
      <c r="E652" s="117" t="s">
        <v>85</v>
      </c>
      <c r="F652" s="78">
        <v>1.0999999999999999E-2</v>
      </c>
    </row>
    <row r="653" spans="2:6" s="42" customFormat="1" ht="13.5" customHeight="1">
      <c r="B653" s="201"/>
      <c r="C653" s="234"/>
      <c r="D653" s="118" t="s">
        <v>400</v>
      </c>
      <c r="E653" s="118" t="s">
        <v>401</v>
      </c>
      <c r="F653" s="79">
        <v>0.01</v>
      </c>
    </row>
    <row r="654" spans="2:6" s="42" customFormat="1" ht="13.5" customHeight="1">
      <c r="B654" s="201">
        <v>66</v>
      </c>
      <c r="C654" s="232" t="s">
        <v>5</v>
      </c>
      <c r="D654" s="142" t="s">
        <v>307</v>
      </c>
      <c r="E654" s="142" t="s">
        <v>85</v>
      </c>
      <c r="F654" s="143">
        <v>2.1999999999999999E-2</v>
      </c>
    </row>
    <row r="655" spans="2:6" s="42" customFormat="1" ht="13.5" customHeight="1">
      <c r="B655" s="201"/>
      <c r="C655" s="233"/>
      <c r="D655" s="116" t="s">
        <v>337</v>
      </c>
      <c r="E655" s="116" t="s">
        <v>338</v>
      </c>
      <c r="F655" s="78">
        <v>1.9E-2</v>
      </c>
    </row>
    <row r="656" spans="2:6" s="42" customFormat="1" ht="13.5" customHeight="1">
      <c r="B656" s="201"/>
      <c r="C656" s="233"/>
      <c r="D656" s="117" t="s">
        <v>89</v>
      </c>
      <c r="E656" s="117" t="s">
        <v>90</v>
      </c>
      <c r="F656" s="78">
        <v>1.7000000000000001E-2</v>
      </c>
    </row>
    <row r="657" spans="2:6" s="42" customFormat="1" ht="13.5" customHeight="1">
      <c r="B657" s="201"/>
      <c r="C657" s="233"/>
      <c r="D657" s="117" t="s">
        <v>314</v>
      </c>
      <c r="E657" s="117" t="s">
        <v>84</v>
      </c>
      <c r="F657" s="78">
        <v>1.6E-2</v>
      </c>
    </row>
    <row r="658" spans="2:6" s="42" customFormat="1" ht="13.5" customHeight="1">
      <c r="B658" s="201"/>
      <c r="C658" s="233"/>
      <c r="D658" s="117" t="s">
        <v>311</v>
      </c>
      <c r="E658" s="117" t="s">
        <v>84</v>
      </c>
      <c r="F658" s="78">
        <v>1.6E-2</v>
      </c>
    </row>
    <row r="659" spans="2:6" s="42" customFormat="1" ht="13.5" customHeight="1">
      <c r="B659" s="201"/>
      <c r="C659" s="233"/>
      <c r="D659" s="117" t="s">
        <v>402</v>
      </c>
      <c r="E659" s="117" t="s">
        <v>403</v>
      </c>
      <c r="F659" s="78">
        <v>1.4999999999999999E-2</v>
      </c>
    </row>
    <row r="660" spans="2:6" s="42" customFormat="1" ht="13.5" customHeight="1">
      <c r="B660" s="201"/>
      <c r="C660" s="233"/>
      <c r="D660" s="117" t="s">
        <v>114</v>
      </c>
      <c r="E660" s="117" t="s">
        <v>84</v>
      </c>
      <c r="F660" s="78">
        <v>1.2999999999999999E-2</v>
      </c>
    </row>
    <row r="661" spans="2:6" s="42" customFormat="1" ht="13.5" customHeight="1">
      <c r="B661" s="201"/>
      <c r="C661" s="233"/>
      <c r="D661" s="117" t="s">
        <v>361</v>
      </c>
      <c r="E661" s="117" t="s">
        <v>362</v>
      </c>
      <c r="F661" s="78">
        <v>1.2E-2</v>
      </c>
    </row>
    <row r="662" spans="2:6" s="42" customFormat="1" ht="13.5" customHeight="1">
      <c r="B662" s="201"/>
      <c r="C662" s="233"/>
      <c r="D662" s="117" t="s">
        <v>404</v>
      </c>
      <c r="E662" s="117" t="s">
        <v>333</v>
      </c>
      <c r="F662" s="78">
        <v>1.2E-2</v>
      </c>
    </row>
    <row r="663" spans="2:6" s="42" customFormat="1" ht="13.5" customHeight="1">
      <c r="B663" s="201"/>
      <c r="C663" s="234"/>
      <c r="D663" s="118" t="s">
        <v>405</v>
      </c>
      <c r="E663" s="118" t="s">
        <v>84</v>
      </c>
      <c r="F663" s="79">
        <v>1.0999999999999999E-2</v>
      </c>
    </row>
    <row r="664" spans="2:6" s="42" customFormat="1" ht="13.5" customHeight="1">
      <c r="B664" s="201">
        <v>67</v>
      </c>
      <c r="C664" s="232" t="s">
        <v>6</v>
      </c>
      <c r="D664" s="142" t="s">
        <v>334</v>
      </c>
      <c r="E664" s="142" t="s">
        <v>323</v>
      </c>
      <c r="F664" s="143">
        <v>2.1999999999999999E-2</v>
      </c>
    </row>
    <row r="665" spans="2:6" s="42" customFormat="1" ht="13.5" customHeight="1">
      <c r="B665" s="201"/>
      <c r="C665" s="233"/>
      <c r="D665" s="116" t="s">
        <v>186</v>
      </c>
      <c r="E665" s="116" t="s">
        <v>85</v>
      </c>
      <c r="F665" s="78">
        <v>2.1999999999999999E-2</v>
      </c>
    </row>
    <row r="666" spans="2:6" s="42" customFormat="1" ht="13.5" customHeight="1">
      <c r="B666" s="201"/>
      <c r="C666" s="233"/>
      <c r="D666" s="117" t="s">
        <v>348</v>
      </c>
      <c r="E666" s="117" t="s">
        <v>84</v>
      </c>
      <c r="F666" s="78">
        <v>0.02</v>
      </c>
    </row>
    <row r="667" spans="2:6" s="42" customFormat="1" ht="13.5" customHeight="1">
      <c r="B667" s="201"/>
      <c r="C667" s="233"/>
      <c r="D667" s="117" t="s">
        <v>89</v>
      </c>
      <c r="E667" s="117" t="s">
        <v>90</v>
      </c>
      <c r="F667" s="78">
        <v>1.9E-2</v>
      </c>
    </row>
    <row r="668" spans="2:6" s="42" customFormat="1" ht="13.5" customHeight="1">
      <c r="B668" s="201"/>
      <c r="C668" s="233"/>
      <c r="D668" s="117" t="s">
        <v>406</v>
      </c>
      <c r="E668" s="117" t="s">
        <v>84</v>
      </c>
      <c r="F668" s="78">
        <v>1.9E-2</v>
      </c>
    </row>
    <row r="669" spans="2:6" s="42" customFormat="1" ht="13.5" customHeight="1">
      <c r="B669" s="201"/>
      <c r="C669" s="233"/>
      <c r="D669" s="117" t="s">
        <v>320</v>
      </c>
      <c r="E669" s="117" t="s">
        <v>321</v>
      </c>
      <c r="F669" s="78">
        <v>1.7000000000000001E-2</v>
      </c>
    </row>
    <row r="670" spans="2:6" s="42" customFormat="1" ht="13.5" customHeight="1">
      <c r="B670" s="201"/>
      <c r="C670" s="233"/>
      <c r="D670" s="117" t="s">
        <v>86</v>
      </c>
      <c r="E670" s="117" t="s">
        <v>125</v>
      </c>
      <c r="F670" s="78">
        <v>1.4999999999999999E-2</v>
      </c>
    </row>
    <row r="671" spans="2:6" s="42" customFormat="1" ht="13.5" customHeight="1">
      <c r="B671" s="201"/>
      <c r="C671" s="233"/>
      <c r="D671" s="117" t="s">
        <v>407</v>
      </c>
      <c r="E671" s="117" t="s">
        <v>347</v>
      </c>
      <c r="F671" s="78">
        <v>1.4E-2</v>
      </c>
    </row>
    <row r="672" spans="2:6" s="42" customFormat="1" ht="13.5" customHeight="1">
      <c r="B672" s="201"/>
      <c r="C672" s="233"/>
      <c r="D672" s="117" t="s">
        <v>408</v>
      </c>
      <c r="E672" s="117" t="s">
        <v>347</v>
      </c>
      <c r="F672" s="78">
        <v>1.2E-2</v>
      </c>
    </row>
    <row r="673" spans="2:6" s="42" customFormat="1" ht="13.5" customHeight="1">
      <c r="B673" s="201"/>
      <c r="C673" s="234"/>
      <c r="D673" s="118" t="s">
        <v>330</v>
      </c>
      <c r="E673" s="118" t="s">
        <v>90</v>
      </c>
      <c r="F673" s="79">
        <v>1.0999999999999999E-2</v>
      </c>
    </row>
    <row r="674" spans="2:6" s="42" customFormat="1" ht="13.5" customHeight="1">
      <c r="B674" s="201">
        <v>68</v>
      </c>
      <c r="C674" s="232" t="s">
        <v>46</v>
      </c>
      <c r="D674" s="142" t="s">
        <v>87</v>
      </c>
      <c r="E674" s="142" t="s">
        <v>88</v>
      </c>
      <c r="F674" s="143">
        <v>3.6999999999999998E-2</v>
      </c>
    </row>
    <row r="675" spans="2:6" s="42" customFormat="1" ht="13.5" customHeight="1">
      <c r="B675" s="201"/>
      <c r="C675" s="233"/>
      <c r="D675" s="116" t="s">
        <v>131</v>
      </c>
      <c r="E675" s="116" t="s">
        <v>85</v>
      </c>
      <c r="F675" s="78">
        <v>2.9000000000000001E-2</v>
      </c>
    </row>
    <row r="676" spans="2:6" s="42" customFormat="1" ht="13.5" customHeight="1">
      <c r="B676" s="201"/>
      <c r="C676" s="233"/>
      <c r="D676" s="117" t="s">
        <v>114</v>
      </c>
      <c r="E676" s="117" t="s">
        <v>84</v>
      </c>
      <c r="F676" s="78">
        <v>2.5000000000000001E-2</v>
      </c>
    </row>
    <row r="677" spans="2:6" s="42" customFormat="1" ht="13.5" customHeight="1">
      <c r="B677" s="201"/>
      <c r="C677" s="233"/>
      <c r="D677" s="117" t="s">
        <v>409</v>
      </c>
      <c r="E677" s="117" t="s">
        <v>85</v>
      </c>
      <c r="F677" s="78">
        <v>1.9E-2</v>
      </c>
    </row>
    <row r="678" spans="2:6" s="42" customFormat="1" ht="13.5" customHeight="1">
      <c r="B678" s="201"/>
      <c r="C678" s="233"/>
      <c r="D678" s="117" t="s">
        <v>410</v>
      </c>
      <c r="E678" s="117" t="s">
        <v>340</v>
      </c>
      <c r="F678" s="78">
        <v>1.7999999999999999E-2</v>
      </c>
    </row>
    <row r="679" spans="2:6" s="42" customFormat="1" ht="13.5" customHeight="1">
      <c r="B679" s="201"/>
      <c r="C679" s="233"/>
      <c r="D679" s="117" t="s">
        <v>306</v>
      </c>
      <c r="E679" s="117" t="s">
        <v>85</v>
      </c>
      <c r="F679" s="78">
        <v>1.4999999999999999E-2</v>
      </c>
    </row>
    <row r="680" spans="2:6" s="42" customFormat="1" ht="13.5" customHeight="1">
      <c r="B680" s="201"/>
      <c r="C680" s="233"/>
      <c r="D680" s="117" t="s">
        <v>315</v>
      </c>
      <c r="E680" s="117" t="s">
        <v>85</v>
      </c>
      <c r="F680" s="78">
        <v>1.4999999999999999E-2</v>
      </c>
    </row>
    <row r="681" spans="2:6" s="42" customFormat="1" ht="13.5" customHeight="1">
      <c r="B681" s="201"/>
      <c r="C681" s="233"/>
      <c r="D681" s="117" t="s">
        <v>89</v>
      </c>
      <c r="E681" s="117" t="s">
        <v>90</v>
      </c>
      <c r="F681" s="78">
        <v>1.4E-2</v>
      </c>
    </row>
    <row r="682" spans="2:6" s="42" customFormat="1" ht="13.5" customHeight="1">
      <c r="B682" s="201"/>
      <c r="C682" s="233"/>
      <c r="D682" s="117" t="s">
        <v>411</v>
      </c>
      <c r="E682" s="117" t="s">
        <v>83</v>
      </c>
      <c r="F682" s="78">
        <v>1.2999999999999999E-2</v>
      </c>
    </row>
    <row r="683" spans="2:6" s="42" customFormat="1" ht="13.5" customHeight="1">
      <c r="B683" s="201"/>
      <c r="C683" s="234"/>
      <c r="D683" s="118" t="s">
        <v>307</v>
      </c>
      <c r="E683" s="118" t="s">
        <v>85</v>
      </c>
      <c r="F683" s="79">
        <v>1.2999999999999999E-2</v>
      </c>
    </row>
    <row r="684" spans="2:6" s="42" customFormat="1" ht="13.5" customHeight="1">
      <c r="B684" s="201">
        <v>69</v>
      </c>
      <c r="C684" s="232" t="s">
        <v>47</v>
      </c>
      <c r="D684" s="142" t="s">
        <v>89</v>
      </c>
      <c r="E684" s="142" t="s">
        <v>90</v>
      </c>
      <c r="F684" s="143">
        <v>0.03</v>
      </c>
    </row>
    <row r="685" spans="2:6" s="42" customFormat="1" ht="13.5" customHeight="1">
      <c r="B685" s="201"/>
      <c r="C685" s="233"/>
      <c r="D685" s="116" t="s">
        <v>86</v>
      </c>
      <c r="E685" s="116" t="s">
        <v>125</v>
      </c>
      <c r="F685" s="78">
        <v>2.1999999999999999E-2</v>
      </c>
    </row>
    <row r="686" spans="2:6" s="42" customFormat="1" ht="13.5" customHeight="1">
      <c r="B686" s="201"/>
      <c r="C686" s="233"/>
      <c r="D686" s="117" t="s">
        <v>186</v>
      </c>
      <c r="E686" s="117" t="s">
        <v>85</v>
      </c>
      <c r="F686" s="78">
        <v>2.1999999999999999E-2</v>
      </c>
    </row>
    <row r="687" spans="2:6" s="42" customFormat="1" ht="13.5" customHeight="1">
      <c r="B687" s="201"/>
      <c r="C687" s="233"/>
      <c r="D687" s="117" t="s">
        <v>366</v>
      </c>
      <c r="E687" s="117" t="s">
        <v>367</v>
      </c>
      <c r="F687" s="78">
        <v>1.2999999999999999E-2</v>
      </c>
    </row>
    <row r="688" spans="2:6" s="42" customFormat="1" ht="13.5" customHeight="1">
      <c r="B688" s="201"/>
      <c r="C688" s="233"/>
      <c r="D688" s="117" t="s">
        <v>412</v>
      </c>
      <c r="E688" s="117" t="s">
        <v>379</v>
      </c>
      <c r="F688" s="78">
        <v>1.2E-2</v>
      </c>
    </row>
    <row r="689" spans="2:6" s="42" customFormat="1" ht="13.5" customHeight="1">
      <c r="B689" s="201"/>
      <c r="C689" s="233"/>
      <c r="D689" s="117" t="s">
        <v>368</v>
      </c>
      <c r="E689" s="117" t="s">
        <v>85</v>
      </c>
      <c r="F689" s="78">
        <v>1.2E-2</v>
      </c>
    </row>
    <row r="690" spans="2:6" s="42" customFormat="1" ht="13.5" customHeight="1">
      <c r="B690" s="201"/>
      <c r="C690" s="233"/>
      <c r="D690" s="117" t="s">
        <v>306</v>
      </c>
      <c r="E690" s="117" t="s">
        <v>85</v>
      </c>
      <c r="F690" s="78">
        <v>1.0999999999999999E-2</v>
      </c>
    </row>
    <row r="691" spans="2:6" s="42" customFormat="1" ht="13.5" customHeight="1">
      <c r="B691" s="201"/>
      <c r="C691" s="233"/>
      <c r="D691" s="117" t="s">
        <v>131</v>
      </c>
      <c r="E691" s="117" t="s">
        <v>85</v>
      </c>
      <c r="F691" s="78">
        <v>1.0999999999999999E-2</v>
      </c>
    </row>
    <row r="692" spans="2:6" s="42" customFormat="1" ht="13.5" customHeight="1">
      <c r="B692" s="201"/>
      <c r="C692" s="233"/>
      <c r="D692" s="117" t="s">
        <v>361</v>
      </c>
      <c r="E692" s="117" t="s">
        <v>362</v>
      </c>
      <c r="F692" s="78">
        <v>0.01</v>
      </c>
    </row>
    <row r="693" spans="2:6" s="42" customFormat="1" ht="13.5" customHeight="1">
      <c r="B693" s="201"/>
      <c r="C693" s="234"/>
      <c r="D693" s="118" t="s">
        <v>308</v>
      </c>
      <c r="E693" s="118" t="s">
        <v>309</v>
      </c>
      <c r="F693" s="79">
        <v>0.01</v>
      </c>
    </row>
    <row r="694" spans="2:6" s="42" customFormat="1" ht="13.5" customHeight="1">
      <c r="B694" s="201">
        <v>70</v>
      </c>
      <c r="C694" s="232" t="s">
        <v>48</v>
      </c>
      <c r="D694" s="142" t="s">
        <v>413</v>
      </c>
      <c r="E694" s="142" t="s">
        <v>414</v>
      </c>
      <c r="F694" s="143">
        <v>7.3999999999999996E-2</v>
      </c>
    </row>
    <row r="695" spans="2:6" s="42" customFormat="1" ht="13.5" customHeight="1">
      <c r="B695" s="201"/>
      <c r="C695" s="233"/>
      <c r="D695" s="116" t="s">
        <v>415</v>
      </c>
      <c r="E695" s="116" t="s">
        <v>347</v>
      </c>
      <c r="F695" s="78">
        <v>5.7000000000000002E-2</v>
      </c>
    </row>
    <row r="696" spans="2:6" s="42" customFormat="1" ht="13.5" customHeight="1">
      <c r="B696" s="201"/>
      <c r="C696" s="233"/>
      <c r="D696" s="117" t="s">
        <v>416</v>
      </c>
      <c r="E696" s="117" t="s">
        <v>399</v>
      </c>
      <c r="F696" s="78">
        <v>4.2999999999999997E-2</v>
      </c>
    </row>
    <row r="697" spans="2:6" s="42" customFormat="1" ht="13.5" customHeight="1">
      <c r="B697" s="201"/>
      <c r="C697" s="233"/>
      <c r="D697" s="117" t="s">
        <v>346</v>
      </c>
      <c r="E697" s="117" t="s">
        <v>347</v>
      </c>
      <c r="F697" s="78">
        <v>3.9E-2</v>
      </c>
    </row>
    <row r="698" spans="2:6" s="42" customFormat="1" ht="13.5" customHeight="1">
      <c r="B698" s="201"/>
      <c r="C698" s="233"/>
      <c r="D698" s="117" t="s">
        <v>417</v>
      </c>
      <c r="E698" s="117" t="s">
        <v>399</v>
      </c>
      <c r="F698" s="78">
        <v>3.7999999999999999E-2</v>
      </c>
    </row>
    <row r="699" spans="2:6" s="42" customFormat="1" ht="13.5" customHeight="1">
      <c r="B699" s="201"/>
      <c r="C699" s="233"/>
      <c r="D699" s="117" t="s">
        <v>418</v>
      </c>
      <c r="E699" s="117" t="s">
        <v>383</v>
      </c>
      <c r="F699" s="78">
        <v>3.4000000000000002E-2</v>
      </c>
    </row>
    <row r="700" spans="2:6" s="42" customFormat="1" ht="13.5" customHeight="1">
      <c r="B700" s="201"/>
      <c r="C700" s="233"/>
      <c r="D700" s="117" t="s">
        <v>419</v>
      </c>
      <c r="E700" s="117" t="s">
        <v>83</v>
      </c>
      <c r="F700" s="78">
        <v>2.9000000000000001E-2</v>
      </c>
    </row>
    <row r="701" spans="2:6" s="42" customFormat="1" ht="13.5" customHeight="1">
      <c r="B701" s="201"/>
      <c r="C701" s="233"/>
      <c r="D701" s="117" t="s">
        <v>131</v>
      </c>
      <c r="E701" s="117" t="s">
        <v>85</v>
      </c>
      <c r="F701" s="78">
        <v>2.9000000000000001E-2</v>
      </c>
    </row>
    <row r="702" spans="2:6" s="42" customFormat="1" ht="13.5" customHeight="1">
      <c r="B702" s="201"/>
      <c r="C702" s="233"/>
      <c r="D702" s="117" t="s">
        <v>420</v>
      </c>
      <c r="E702" s="117" t="s">
        <v>383</v>
      </c>
      <c r="F702" s="78">
        <v>2.5000000000000001E-2</v>
      </c>
    </row>
    <row r="703" spans="2:6" s="42" customFormat="1" ht="13.5" customHeight="1">
      <c r="B703" s="201"/>
      <c r="C703" s="234"/>
      <c r="D703" s="118" t="s">
        <v>421</v>
      </c>
      <c r="E703" s="118" t="s">
        <v>347</v>
      </c>
      <c r="F703" s="79">
        <v>2.3E-2</v>
      </c>
    </row>
    <row r="704" spans="2:6" s="42" customFormat="1" ht="13.5" customHeight="1">
      <c r="B704" s="201">
        <v>71</v>
      </c>
      <c r="C704" s="232" t="s">
        <v>49</v>
      </c>
      <c r="D704" s="142" t="s">
        <v>405</v>
      </c>
      <c r="E704" s="142" t="s">
        <v>84</v>
      </c>
      <c r="F704" s="143">
        <v>3.3000000000000002E-2</v>
      </c>
    </row>
    <row r="705" spans="2:6" s="42" customFormat="1" ht="13.5" customHeight="1">
      <c r="B705" s="201"/>
      <c r="C705" s="233"/>
      <c r="D705" s="116" t="s">
        <v>422</v>
      </c>
      <c r="E705" s="116" t="s">
        <v>116</v>
      </c>
      <c r="F705" s="78">
        <v>2.9000000000000001E-2</v>
      </c>
    </row>
    <row r="706" spans="2:6" s="42" customFormat="1" ht="13.5" customHeight="1">
      <c r="B706" s="201"/>
      <c r="C706" s="233"/>
      <c r="D706" s="117" t="s">
        <v>423</v>
      </c>
      <c r="E706" s="117" t="s">
        <v>379</v>
      </c>
      <c r="F706" s="78">
        <v>2.4E-2</v>
      </c>
    </row>
    <row r="707" spans="2:6" s="42" customFormat="1" ht="13.5" customHeight="1">
      <c r="B707" s="201"/>
      <c r="C707" s="233"/>
      <c r="D707" s="117" t="s">
        <v>86</v>
      </c>
      <c r="E707" s="117" t="s">
        <v>125</v>
      </c>
      <c r="F707" s="78">
        <v>0.02</v>
      </c>
    </row>
    <row r="708" spans="2:6" s="42" customFormat="1" ht="13.5" customHeight="1">
      <c r="B708" s="201"/>
      <c r="C708" s="233"/>
      <c r="D708" s="117" t="s">
        <v>310</v>
      </c>
      <c r="E708" s="117" t="s">
        <v>125</v>
      </c>
      <c r="F708" s="78">
        <v>1.7999999999999999E-2</v>
      </c>
    </row>
    <row r="709" spans="2:6" s="42" customFormat="1" ht="13.5" customHeight="1">
      <c r="B709" s="201"/>
      <c r="C709" s="233"/>
      <c r="D709" s="117" t="s">
        <v>424</v>
      </c>
      <c r="E709" s="117" t="s">
        <v>84</v>
      </c>
      <c r="F709" s="78">
        <v>1.6E-2</v>
      </c>
    </row>
    <row r="710" spans="2:6" s="42" customFormat="1" ht="13.5" customHeight="1">
      <c r="B710" s="201"/>
      <c r="C710" s="233"/>
      <c r="D710" s="117" t="s">
        <v>425</v>
      </c>
      <c r="E710" s="117" t="s">
        <v>83</v>
      </c>
      <c r="F710" s="78">
        <v>1.4999999999999999E-2</v>
      </c>
    </row>
    <row r="711" spans="2:6" s="42" customFormat="1" ht="13.5" customHeight="1">
      <c r="B711" s="201"/>
      <c r="C711" s="233"/>
      <c r="D711" s="117" t="s">
        <v>426</v>
      </c>
      <c r="E711" s="117" t="s">
        <v>379</v>
      </c>
      <c r="F711" s="78">
        <v>1.4999999999999999E-2</v>
      </c>
    </row>
    <row r="712" spans="2:6" s="42" customFormat="1" ht="13.5" customHeight="1">
      <c r="B712" s="201"/>
      <c r="C712" s="233"/>
      <c r="D712" s="117" t="s">
        <v>314</v>
      </c>
      <c r="E712" s="117" t="s">
        <v>84</v>
      </c>
      <c r="F712" s="78">
        <v>1.4E-2</v>
      </c>
    </row>
    <row r="713" spans="2:6" s="42" customFormat="1" ht="13.5" customHeight="1">
      <c r="B713" s="201"/>
      <c r="C713" s="234"/>
      <c r="D713" s="118" t="s">
        <v>325</v>
      </c>
      <c r="E713" s="118" t="s">
        <v>84</v>
      </c>
      <c r="F713" s="79">
        <v>1.4E-2</v>
      </c>
    </row>
    <row r="714" spans="2:6" s="42" customFormat="1" ht="13.5" customHeight="1">
      <c r="B714" s="201">
        <v>72</v>
      </c>
      <c r="C714" s="232" t="s">
        <v>27</v>
      </c>
      <c r="D714" s="142" t="s">
        <v>131</v>
      </c>
      <c r="E714" s="142" t="s">
        <v>85</v>
      </c>
      <c r="F714" s="143">
        <v>4.2999999999999997E-2</v>
      </c>
    </row>
    <row r="715" spans="2:6" s="42" customFormat="1" ht="13.5" customHeight="1">
      <c r="B715" s="201"/>
      <c r="C715" s="233"/>
      <c r="D715" s="116" t="s">
        <v>307</v>
      </c>
      <c r="E715" s="116" t="s">
        <v>85</v>
      </c>
      <c r="F715" s="78">
        <v>2.7E-2</v>
      </c>
    </row>
    <row r="716" spans="2:6" s="42" customFormat="1" ht="13.5" customHeight="1">
      <c r="B716" s="201"/>
      <c r="C716" s="233"/>
      <c r="D716" s="117" t="s">
        <v>86</v>
      </c>
      <c r="E716" s="117" t="s">
        <v>125</v>
      </c>
      <c r="F716" s="78">
        <v>2.3E-2</v>
      </c>
    </row>
    <row r="717" spans="2:6" s="42" customFormat="1" ht="13.5" customHeight="1">
      <c r="B717" s="201"/>
      <c r="C717" s="233"/>
      <c r="D717" s="117" t="s">
        <v>306</v>
      </c>
      <c r="E717" s="117" t="s">
        <v>85</v>
      </c>
      <c r="F717" s="78">
        <v>0.02</v>
      </c>
    </row>
    <row r="718" spans="2:6" s="42" customFormat="1" ht="13.5" customHeight="1">
      <c r="B718" s="201"/>
      <c r="C718" s="233"/>
      <c r="D718" s="117" t="s">
        <v>427</v>
      </c>
      <c r="E718" s="117" t="s">
        <v>340</v>
      </c>
      <c r="F718" s="78">
        <v>1.6E-2</v>
      </c>
    </row>
    <row r="719" spans="2:6" s="42" customFormat="1" ht="13.5" customHeight="1">
      <c r="B719" s="201"/>
      <c r="C719" s="233"/>
      <c r="D719" s="117" t="s">
        <v>308</v>
      </c>
      <c r="E719" s="117" t="s">
        <v>309</v>
      </c>
      <c r="F719" s="78">
        <v>1.4999999999999999E-2</v>
      </c>
    </row>
    <row r="720" spans="2:6" s="42" customFormat="1" ht="13.5" customHeight="1">
      <c r="B720" s="201"/>
      <c r="C720" s="233"/>
      <c r="D720" s="117" t="s">
        <v>428</v>
      </c>
      <c r="E720" s="117" t="s">
        <v>85</v>
      </c>
      <c r="F720" s="78">
        <v>1.4E-2</v>
      </c>
    </row>
    <row r="721" spans="2:6" s="42" customFormat="1" ht="13.5" customHeight="1">
      <c r="B721" s="201"/>
      <c r="C721" s="233"/>
      <c r="D721" s="117" t="s">
        <v>320</v>
      </c>
      <c r="E721" s="117" t="s">
        <v>321</v>
      </c>
      <c r="F721" s="78">
        <v>1.4E-2</v>
      </c>
    </row>
    <row r="722" spans="2:6" s="42" customFormat="1" ht="13.5" customHeight="1">
      <c r="B722" s="201"/>
      <c r="C722" s="233"/>
      <c r="D722" s="117" t="s">
        <v>325</v>
      </c>
      <c r="E722" s="117" t="s">
        <v>84</v>
      </c>
      <c r="F722" s="78">
        <v>1.4E-2</v>
      </c>
    </row>
    <row r="723" spans="2:6" s="42" customFormat="1" ht="13.5" customHeight="1">
      <c r="B723" s="201"/>
      <c r="C723" s="234"/>
      <c r="D723" s="118" t="s">
        <v>429</v>
      </c>
      <c r="E723" s="118" t="s">
        <v>85</v>
      </c>
      <c r="F723" s="79">
        <v>1.2999999999999999E-2</v>
      </c>
    </row>
    <row r="724" spans="2:6" s="42" customFormat="1" ht="13.5" customHeight="1">
      <c r="B724" s="201">
        <v>73</v>
      </c>
      <c r="C724" s="232" t="s">
        <v>28</v>
      </c>
      <c r="D724" s="142" t="s">
        <v>131</v>
      </c>
      <c r="E724" s="142" t="s">
        <v>85</v>
      </c>
      <c r="F724" s="143">
        <v>3.9E-2</v>
      </c>
    </row>
    <row r="725" spans="2:6" s="42" customFormat="1" ht="13.5" customHeight="1">
      <c r="B725" s="201"/>
      <c r="C725" s="233"/>
      <c r="D725" s="116" t="s">
        <v>430</v>
      </c>
      <c r="E725" s="116" t="s">
        <v>338</v>
      </c>
      <c r="F725" s="78">
        <v>3.1E-2</v>
      </c>
    </row>
    <row r="726" spans="2:6" s="42" customFormat="1" ht="13.5" customHeight="1">
      <c r="B726" s="201"/>
      <c r="C726" s="233"/>
      <c r="D726" s="117" t="s">
        <v>86</v>
      </c>
      <c r="E726" s="117" t="s">
        <v>125</v>
      </c>
      <c r="F726" s="78">
        <v>2.9000000000000001E-2</v>
      </c>
    </row>
    <row r="727" spans="2:6" s="42" customFormat="1" ht="13.5" customHeight="1">
      <c r="B727" s="201"/>
      <c r="C727" s="233"/>
      <c r="D727" s="117" t="s">
        <v>352</v>
      </c>
      <c r="E727" s="117" t="s">
        <v>321</v>
      </c>
      <c r="F727" s="78">
        <v>2.4E-2</v>
      </c>
    </row>
    <row r="728" spans="2:6" s="42" customFormat="1" ht="13.5" customHeight="1">
      <c r="B728" s="201"/>
      <c r="C728" s="233"/>
      <c r="D728" s="117" t="s">
        <v>342</v>
      </c>
      <c r="E728" s="117" t="s">
        <v>85</v>
      </c>
      <c r="F728" s="78">
        <v>2.1000000000000001E-2</v>
      </c>
    </row>
    <row r="729" spans="2:6" s="42" customFormat="1" ht="13.5" customHeight="1">
      <c r="B729" s="201"/>
      <c r="C729" s="233"/>
      <c r="D729" s="117" t="s">
        <v>311</v>
      </c>
      <c r="E729" s="117" t="s">
        <v>84</v>
      </c>
      <c r="F729" s="78">
        <v>1.9E-2</v>
      </c>
    </row>
    <row r="730" spans="2:6" s="42" customFormat="1" ht="13.5" customHeight="1">
      <c r="B730" s="201"/>
      <c r="C730" s="233"/>
      <c r="D730" s="117" t="s">
        <v>361</v>
      </c>
      <c r="E730" s="117" t="s">
        <v>362</v>
      </c>
      <c r="F730" s="78">
        <v>1.6E-2</v>
      </c>
    </row>
    <row r="731" spans="2:6" s="42" customFormat="1" ht="13.5" customHeight="1">
      <c r="B731" s="201"/>
      <c r="C731" s="233"/>
      <c r="D731" s="117" t="s">
        <v>337</v>
      </c>
      <c r="E731" s="117" t="s">
        <v>338</v>
      </c>
      <c r="F731" s="78">
        <v>1.4999999999999999E-2</v>
      </c>
    </row>
    <row r="732" spans="2:6" s="42" customFormat="1" ht="13.5" customHeight="1">
      <c r="B732" s="201"/>
      <c r="C732" s="233"/>
      <c r="D732" s="117" t="s">
        <v>306</v>
      </c>
      <c r="E732" s="117" t="s">
        <v>85</v>
      </c>
      <c r="F732" s="78">
        <v>1.4E-2</v>
      </c>
    </row>
    <row r="733" spans="2:6" s="42" customFormat="1" ht="13.5" customHeight="1">
      <c r="B733" s="201"/>
      <c r="C733" s="234"/>
      <c r="D733" s="118" t="s">
        <v>431</v>
      </c>
      <c r="E733" s="118" t="s">
        <v>125</v>
      </c>
      <c r="F733" s="79">
        <v>1.4E-2</v>
      </c>
    </row>
    <row r="734" spans="2:6" s="42" customFormat="1" ht="13.5" customHeight="1">
      <c r="B734" s="201">
        <v>74</v>
      </c>
      <c r="C734" s="232" t="s">
        <v>29</v>
      </c>
      <c r="D734" s="142" t="s">
        <v>131</v>
      </c>
      <c r="E734" s="142" t="s">
        <v>85</v>
      </c>
      <c r="F734" s="143">
        <v>6.2E-2</v>
      </c>
    </row>
    <row r="735" spans="2:6" s="42" customFormat="1" ht="13.5" customHeight="1">
      <c r="B735" s="201"/>
      <c r="C735" s="233"/>
      <c r="D735" s="116" t="s">
        <v>432</v>
      </c>
      <c r="E735" s="116" t="s">
        <v>83</v>
      </c>
      <c r="F735" s="78">
        <v>0.05</v>
      </c>
    </row>
    <row r="736" spans="2:6" s="42" customFormat="1" ht="13.5" customHeight="1">
      <c r="B736" s="201"/>
      <c r="C736" s="233"/>
      <c r="D736" s="117" t="s">
        <v>433</v>
      </c>
      <c r="E736" s="117" t="s">
        <v>364</v>
      </c>
      <c r="F736" s="78">
        <v>0.03</v>
      </c>
    </row>
    <row r="737" spans="2:6" s="42" customFormat="1" ht="13.5" customHeight="1">
      <c r="B737" s="201"/>
      <c r="C737" s="233"/>
      <c r="D737" s="117" t="s">
        <v>115</v>
      </c>
      <c r="E737" s="117" t="s">
        <v>84</v>
      </c>
      <c r="F737" s="78">
        <v>0.03</v>
      </c>
    </row>
    <row r="738" spans="2:6" s="42" customFormat="1" ht="13.5" customHeight="1">
      <c r="B738" s="201"/>
      <c r="C738" s="233"/>
      <c r="D738" s="117" t="s">
        <v>87</v>
      </c>
      <c r="E738" s="117" t="s">
        <v>88</v>
      </c>
      <c r="F738" s="78">
        <v>0.03</v>
      </c>
    </row>
    <row r="739" spans="2:6" s="42" customFormat="1" ht="13.5" customHeight="1">
      <c r="B739" s="201"/>
      <c r="C739" s="233"/>
      <c r="D739" s="117" t="s">
        <v>434</v>
      </c>
      <c r="E739" s="117" t="s">
        <v>88</v>
      </c>
      <c r="F739" s="78">
        <v>0.03</v>
      </c>
    </row>
    <row r="740" spans="2:6" s="42" customFormat="1" ht="13.5" customHeight="1">
      <c r="B740" s="201"/>
      <c r="C740" s="233"/>
      <c r="D740" s="117" t="s">
        <v>435</v>
      </c>
      <c r="E740" s="117" t="s">
        <v>84</v>
      </c>
      <c r="F740" s="78">
        <v>0.03</v>
      </c>
    </row>
    <row r="741" spans="2:6" s="42" customFormat="1" ht="13.5" customHeight="1">
      <c r="B741" s="201"/>
      <c r="C741" s="233"/>
      <c r="D741" s="117" t="s">
        <v>332</v>
      </c>
      <c r="E741" s="117" t="s">
        <v>333</v>
      </c>
      <c r="F741" s="78">
        <v>2.8000000000000001E-2</v>
      </c>
    </row>
    <row r="742" spans="2:6" s="42" customFormat="1" ht="13.5" customHeight="1">
      <c r="B742" s="201"/>
      <c r="C742" s="233"/>
      <c r="D742" s="117" t="s">
        <v>419</v>
      </c>
      <c r="E742" s="117" t="s">
        <v>83</v>
      </c>
      <c r="F742" s="78">
        <v>2.5999999999999999E-2</v>
      </c>
    </row>
    <row r="743" spans="2:6" s="42" customFormat="1" ht="13.5" customHeight="1" thickBot="1">
      <c r="B743" s="235"/>
      <c r="C743" s="234"/>
      <c r="D743" s="146" t="s">
        <v>436</v>
      </c>
      <c r="E743" s="146" t="s">
        <v>403</v>
      </c>
      <c r="F743" s="147">
        <v>2.5000000000000001E-2</v>
      </c>
    </row>
    <row r="744" spans="2:6" s="42" customFormat="1" ht="13.5" customHeight="1" thickTop="1">
      <c r="B744" s="220" t="s">
        <v>64</v>
      </c>
      <c r="C744" s="221"/>
      <c r="D744" s="115" t="str">
        <f>多受診者要因分析!$C$43</f>
        <v>レバミピド錠１００ｍｇ「オーツカ」</v>
      </c>
      <c r="E744" s="115" t="str">
        <f>多受診者要因分析!$E$43</f>
        <v>消化性潰瘍用剤</v>
      </c>
      <c r="F744" s="80">
        <f>多受診者要因分析!$H$43</f>
        <v>5.8999999999999997E-2</v>
      </c>
    </row>
    <row r="745" spans="2:6" s="42" customFormat="1" ht="13.5" customHeight="1">
      <c r="B745" s="222"/>
      <c r="C745" s="223"/>
      <c r="D745" s="117" t="str">
        <f>多受診者要因分析!$C$44</f>
        <v>アムロジピンＯＤ錠５ｍｇ「トーワ」</v>
      </c>
      <c r="E745" s="117" t="str">
        <f>多受診者要因分析!$E$44</f>
        <v>血管拡張剤</v>
      </c>
      <c r="F745" s="78">
        <f>多受診者要因分析!$H$44</f>
        <v>5.3999999999999999E-2</v>
      </c>
    </row>
    <row r="746" spans="2:6" s="42" customFormat="1" ht="13.5" customHeight="1">
      <c r="B746" s="222"/>
      <c r="C746" s="223"/>
      <c r="D746" s="117" t="str">
        <f>多受診者要因分析!$C$45</f>
        <v>メチコバール錠５００μｇ　０．５ｍｇ</v>
      </c>
      <c r="E746" s="117" t="str">
        <f>多受診者要因分析!$E$45</f>
        <v>ビタミンＢ剤（ビタミンＢ１剤を除く。）</v>
      </c>
      <c r="F746" s="78">
        <f>多受診者要因分析!$H$45</f>
        <v>2.9000000000000001E-2</v>
      </c>
    </row>
    <row r="747" spans="2:6" s="42" customFormat="1" ht="13.5" customHeight="1">
      <c r="B747" s="222"/>
      <c r="C747" s="223"/>
      <c r="D747" s="117" t="str">
        <f>多受診者要因分析!$C$46</f>
        <v>マイスリー錠１０ｍｇ</v>
      </c>
      <c r="E747" s="117" t="str">
        <f>多受診者要因分析!$E$46</f>
        <v>催眠鎮静剤，抗不安剤</v>
      </c>
      <c r="F747" s="78">
        <f>多受診者要因分析!$H$46</f>
        <v>2.7E-2</v>
      </c>
    </row>
    <row r="748" spans="2:6" s="42" customFormat="1" ht="13.5" customHeight="1">
      <c r="B748" s="222"/>
      <c r="C748" s="223"/>
      <c r="D748" s="117" t="str">
        <f>多受診者要因分析!$C$47</f>
        <v>レンドルミンＤ錠０．２５ｍｇ</v>
      </c>
      <c r="E748" s="117" t="str">
        <f>多受診者要因分析!$E$47</f>
        <v>催眠鎮静剤，抗不安剤</v>
      </c>
      <c r="F748" s="78">
        <f>多受診者要因分析!$H$47</f>
        <v>2.3E-2</v>
      </c>
    </row>
    <row r="749" spans="2:6" s="42" customFormat="1" ht="13.5" customHeight="1">
      <c r="B749" s="222"/>
      <c r="C749" s="223"/>
      <c r="D749" s="117" t="str">
        <f>多受診者要因分析!$C$48</f>
        <v>タケキャブ錠１０ｍｇ</v>
      </c>
      <c r="E749" s="117" t="str">
        <f>多受診者要因分析!$E$48</f>
        <v>消化性潰瘍用剤</v>
      </c>
      <c r="F749" s="78">
        <f>多受診者要因分析!$H$48</f>
        <v>0.02</v>
      </c>
    </row>
    <row r="750" spans="2:6" ht="13.5" customHeight="1">
      <c r="B750" s="222"/>
      <c r="C750" s="223"/>
      <c r="D750" s="117" t="str">
        <f>多受診者要因分析!$C$49</f>
        <v>ランソプラゾールＯＤ錠１５ｍｇ「武田テバ」</v>
      </c>
      <c r="E750" s="117" t="str">
        <f>多受診者要因分析!$E$49</f>
        <v>消化性潰瘍用剤</v>
      </c>
      <c r="F750" s="78">
        <f>多受診者要因分析!$H$49</f>
        <v>0.02</v>
      </c>
    </row>
    <row r="751" spans="2:6" ht="13.5" customHeight="1">
      <c r="B751" s="222"/>
      <c r="C751" s="223"/>
      <c r="D751" s="117" t="str">
        <f>多受診者要因分析!$C$50</f>
        <v>ロスバスタチン錠２．５ｍｇ「ＤＳＥＰ」</v>
      </c>
      <c r="E751" s="117" t="str">
        <f>多受診者要因分析!$E$50</f>
        <v>高脂血症用剤</v>
      </c>
      <c r="F751" s="78">
        <f>多受診者要因分析!$H$50</f>
        <v>1.9E-2</v>
      </c>
    </row>
    <row r="752" spans="2:6" ht="13.5" customHeight="1">
      <c r="B752" s="222"/>
      <c r="C752" s="223"/>
      <c r="D752" s="117" t="str">
        <f>多受診者要因分析!$C$51</f>
        <v>プレガバリンＯＤ錠２５ｍｇ「ファイザー」</v>
      </c>
      <c r="E752" s="117" t="str">
        <f>多受診者要因分析!$E$51</f>
        <v>その他の中枢神経系用薬</v>
      </c>
      <c r="F752" s="78">
        <f>多受診者要因分析!$H$51</f>
        <v>1.9E-2</v>
      </c>
    </row>
    <row r="753" spans="2:6" ht="13.5" customHeight="1">
      <c r="B753" s="224"/>
      <c r="C753" s="225"/>
      <c r="D753" s="118" t="str">
        <f>多受診者要因分析!$C$52</f>
        <v>バイアスピリン錠１００ｍｇ</v>
      </c>
      <c r="E753" s="118" t="str">
        <f>多受診者要因分析!$E$52</f>
        <v>その他の血液・体液用薬</v>
      </c>
      <c r="F753" s="79">
        <f>多受診者要因分析!$H$52</f>
        <v>1.7999999999999999E-2</v>
      </c>
    </row>
  </sheetData>
  <mergeCells count="149"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</mergeCells>
  <phoneticPr fontId="3"/>
  <pageMargins left="0.59055118110236227" right="0.59055118110236227" top="0.74803149606299213" bottom="0.74803149606299213" header="0.31496062992125984" footer="0.31496062992125984"/>
  <pageSetup paperSize="8" scale="73" fitToHeight="0" orientation="landscape" r:id="rId1"/>
  <headerFooter>
    <oddHeader>&amp;R&amp;"ＭＳ 明朝,標準"&amp;12 2-13.受診行動適正化に係る分析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9BAE-4DB8-4B8D-9058-206989098051}">
  <sheetPr codeName="Sheet19"/>
  <dimension ref="B1:Q19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11.625" style="2" customWidth="1"/>
    <col min="3" max="3" width="10.75" style="2" customWidth="1"/>
    <col min="4" max="4" width="9.625" style="2" customWidth="1"/>
    <col min="5" max="16" width="8.75" style="2" customWidth="1"/>
    <col min="17" max="17" width="9.625" style="2" customWidth="1"/>
    <col min="18" max="16384" width="9" style="2"/>
  </cols>
  <sheetData>
    <row r="1" spans="2:17" ht="16.5" customHeight="1">
      <c r="B1" s="1" t="s">
        <v>162</v>
      </c>
    </row>
    <row r="2" spans="2:17" ht="16.5" customHeight="1">
      <c r="B2" s="1" t="s">
        <v>166</v>
      </c>
      <c r="D2" s="32"/>
    </row>
    <row r="3" spans="2:17" ht="16.5" customHeight="1">
      <c r="B3" s="166" t="s">
        <v>146</v>
      </c>
      <c r="C3" s="167" t="s">
        <v>120</v>
      </c>
      <c r="D3" s="164" t="s">
        <v>91</v>
      </c>
      <c r="E3" s="170" t="s">
        <v>57</v>
      </c>
      <c r="F3" s="171"/>
      <c r="G3" s="171"/>
      <c r="H3" s="172"/>
      <c r="I3" s="170" t="s">
        <v>58</v>
      </c>
      <c r="J3" s="171"/>
      <c r="K3" s="171"/>
      <c r="L3" s="172"/>
      <c r="M3" s="173" t="s">
        <v>59</v>
      </c>
      <c r="N3" s="174"/>
      <c r="O3" s="174"/>
      <c r="P3" s="175"/>
      <c r="Q3" s="164" t="s">
        <v>117</v>
      </c>
    </row>
    <row r="4" spans="2:17" ht="55.15" customHeight="1">
      <c r="B4" s="166"/>
      <c r="C4" s="168"/>
      <c r="D4" s="169"/>
      <c r="E4" s="67" t="s">
        <v>121</v>
      </c>
      <c r="F4" s="68" t="s">
        <v>122</v>
      </c>
      <c r="G4" s="71" t="s">
        <v>189</v>
      </c>
      <c r="H4" s="69" t="s">
        <v>123</v>
      </c>
      <c r="I4" s="67" t="s">
        <v>121</v>
      </c>
      <c r="J4" s="68" t="s">
        <v>122</v>
      </c>
      <c r="K4" s="71" t="s">
        <v>189</v>
      </c>
      <c r="L4" s="69" t="s">
        <v>123</v>
      </c>
      <c r="M4" s="67" t="s">
        <v>121</v>
      </c>
      <c r="N4" s="68" t="s">
        <v>122</v>
      </c>
      <c r="O4" s="71" t="s">
        <v>189</v>
      </c>
      <c r="P4" s="69" t="s">
        <v>123</v>
      </c>
      <c r="Q4" s="165"/>
    </row>
    <row r="5" spans="2:17" ht="13.5" customHeight="1">
      <c r="B5" s="103" t="s">
        <v>147</v>
      </c>
      <c r="C5" s="120">
        <v>1791</v>
      </c>
      <c r="D5" s="121">
        <v>1737</v>
      </c>
      <c r="E5" s="136">
        <v>107</v>
      </c>
      <c r="F5" s="137">
        <v>51</v>
      </c>
      <c r="G5" s="88">
        <f t="shared" ref="G5:G11" si="0">IFERROR(F5/D5,"-")</f>
        <v>2.9360967184801381E-2</v>
      </c>
      <c r="H5" s="52">
        <f t="shared" ref="H5:H11" si="1">IFERROR(F5/$C5,"-")</f>
        <v>2.8475711892797319E-2</v>
      </c>
      <c r="I5" s="136">
        <v>48</v>
      </c>
      <c r="J5" s="137">
        <v>19</v>
      </c>
      <c r="K5" s="88">
        <f t="shared" ref="K5:K11" si="2">IFERROR(J5/D5,"-")</f>
        <v>1.0938399539435808E-2</v>
      </c>
      <c r="L5" s="52">
        <f t="shared" ref="L5:L11" si="3">IFERROR(J5/$C5,"-")</f>
        <v>1.060859854829704E-2</v>
      </c>
      <c r="M5" s="136">
        <v>255</v>
      </c>
      <c r="N5" s="137">
        <v>113</v>
      </c>
      <c r="O5" s="88">
        <f t="shared" ref="O5:O11" si="4">IFERROR(N5/D5,"-")</f>
        <v>6.5054691997697173E-2</v>
      </c>
      <c r="P5" s="52">
        <f t="shared" ref="P5:P11" si="5">IFERROR(N5/$C5,"-")</f>
        <v>6.3093243997766613E-2</v>
      </c>
      <c r="Q5" s="122">
        <v>0</v>
      </c>
    </row>
    <row r="6" spans="2:17" ht="13.5" customHeight="1">
      <c r="B6" s="103" t="s">
        <v>148</v>
      </c>
      <c r="C6" s="120">
        <v>6478</v>
      </c>
      <c r="D6" s="121">
        <v>6175</v>
      </c>
      <c r="E6" s="136">
        <v>352</v>
      </c>
      <c r="F6" s="137">
        <v>198</v>
      </c>
      <c r="G6" s="88">
        <f t="shared" si="0"/>
        <v>3.2064777327935223E-2</v>
      </c>
      <c r="H6" s="52">
        <f t="shared" si="1"/>
        <v>3.056498919419574E-2</v>
      </c>
      <c r="I6" s="136">
        <v>454</v>
      </c>
      <c r="J6" s="137">
        <v>111</v>
      </c>
      <c r="K6" s="88">
        <f t="shared" si="2"/>
        <v>1.797570850202429E-2</v>
      </c>
      <c r="L6" s="52">
        <f t="shared" si="3"/>
        <v>1.7134918184624884E-2</v>
      </c>
      <c r="M6" s="136">
        <v>1254</v>
      </c>
      <c r="N6" s="137">
        <v>483</v>
      </c>
      <c r="O6" s="88">
        <f t="shared" si="4"/>
        <v>7.821862348178138E-2</v>
      </c>
      <c r="P6" s="52">
        <f t="shared" si="5"/>
        <v>7.4560049397962333E-2</v>
      </c>
      <c r="Q6" s="122">
        <v>12</v>
      </c>
    </row>
    <row r="7" spans="2:17" ht="13.5" customHeight="1">
      <c r="B7" s="103" t="s">
        <v>149</v>
      </c>
      <c r="C7" s="120">
        <v>479550</v>
      </c>
      <c r="D7" s="121">
        <v>446785</v>
      </c>
      <c r="E7" s="136">
        <v>13581</v>
      </c>
      <c r="F7" s="137">
        <v>9153</v>
      </c>
      <c r="G7" s="88">
        <f t="shared" si="0"/>
        <v>2.0486363687232115E-2</v>
      </c>
      <c r="H7" s="52">
        <f t="shared" si="1"/>
        <v>1.9086643728495466E-2</v>
      </c>
      <c r="I7" s="136">
        <v>26732</v>
      </c>
      <c r="J7" s="137">
        <v>8186</v>
      </c>
      <c r="K7" s="88">
        <f t="shared" si="2"/>
        <v>1.8322011705854045E-2</v>
      </c>
      <c r="L7" s="52">
        <f t="shared" si="3"/>
        <v>1.7070169950995726E-2</v>
      </c>
      <c r="M7" s="136">
        <v>43039</v>
      </c>
      <c r="N7" s="137">
        <v>20903</v>
      </c>
      <c r="O7" s="88">
        <f t="shared" si="4"/>
        <v>4.6785366563335831E-2</v>
      </c>
      <c r="P7" s="52">
        <f t="shared" si="5"/>
        <v>4.3588781148993845E-2</v>
      </c>
      <c r="Q7" s="122">
        <v>1127</v>
      </c>
    </row>
    <row r="8" spans="2:17" ht="13.5" customHeight="1">
      <c r="B8" s="103" t="s">
        <v>150</v>
      </c>
      <c r="C8" s="120">
        <v>396034</v>
      </c>
      <c r="D8" s="121">
        <v>378595</v>
      </c>
      <c r="E8" s="136">
        <v>17534</v>
      </c>
      <c r="F8" s="137">
        <v>11559</v>
      </c>
      <c r="G8" s="88">
        <f t="shared" si="0"/>
        <v>3.0531306541290826E-2</v>
      </c>
      <c r="H8" s="52">
        <f t="shared" si="1"/>
        <v>2.9186887994465123E-2</v>
      </c>
      <c r="I8" s="136">
        <v>33813</v>
      </c>
      <c r="J8" s="137">
        <v>8946</v>
      </c>
      <c r="K8" s="88">
        <f t="shared" si="2"/>
        <v>2.3629472127207174E-2</v>
      </c>
      <c r="L8" s="52">
        <f t="shared" si="3"/>
        <v>2.2588969633920319E-2</v>
      </c>
      <c r="M8" s="136">
        <v>55357</v>
      </c>
      <c r="N8" s="137">
        <v>25459</v>
      </c>
      <c r="O8" s="88">
        <f t="shared" si="4"/>
        <v>6.7246001664047331E-2</v>
      </c>
      <c r="P8" s="52">
        <f t="shared" si="5"/>
        <v>6.4284884631117534E-2</v>
      </c>
      <c r="Q8" s="122">
        <v>1246</v>
      </c>
    </row>
    <row r="9" spans="2:17" ht="13.5" customHeight="1">
      <c r="B9" s="103" t="s">
        <v>151</v>
      </c>
      <c r="C9" s="120">
        <v>251876</v>
      </c>
      <c r="D9" s="121">
        <v>239598</v>
      </c>
      <c r="E9" s="136">
        <v>12271</v>
      </c>
      <c r="F9" s="137">
        <v>8199</v>
      </c>
      <c r="G9" s="88">
        <f t="shared" si="0"/>
        <v>3.4219818195477425E-2</v>
      </c>
      <c r="H9" s="52">
        <f t="shared" si="1"/>
        <v>3.2551731804538742E-2</v>
      </c>
      <c r="I9" s="136">
        <v>22924</v>
      </c>
      <c r="J9" s="137">
        <v>5604</v>
      </c>
      <c r="K9" s="88">
        <f t="shared" si="2"/>
        <v>2.3389176871259361E-2</v>
      </c>
      <c r="L9" s="52">
        <f t="shared" si="3"/>
        <v>2.2249043179977449E-2</v>
      </c>
      <c r="M9" s="136">
        <v>38372</v>
      </c>
      <c r="N9" s="137">
        <v>17929</v>
      </c>
      <c r="O9" s="88">
        <f t="shared" si="4"/>
        <v>7.4829506089366352E-2</v>
      </c>
      <c r="P9" s="52">
        <f t="shared" si="5"/>
        <v>7.118185138719052E-2</v>
      </c>
      <c r="Q9" s="122">
        <v>767</v>
      </c>
    </row>
    <row r="10" spans="2:17" ht="13.5" customHeight="1">
      <c r="B10" s="103" t="s">
        <v>152</v>
      </c>
      <c r="C10" s="120">
        <v>114686</v>
      </c>
      <c r="D10" s="121">
        <v>105469</v>
      </c>
      <c r="E10" s="136">
        <v>4430</v>
      </c>
      <c r="F10" s="137">
        <v>3210</v>
      </c>
      <c r="G10" s="88">
        <f t="shared" si="0"/>
        <v>3.0435483412187467E-2</v>
      </c>
      <c r="H10" s="52">
        <f t="shared" si="1"/>
        <v>2.7989466892210036E-2</v>
      </c>
      <c r="I10" s="136">
        <v>8352</v>
      </c>
      <c r="J10" s="137">
        <v>2107</v>
      </c>
      <c r="K10" s="88">
        <f t="shared" si="2"/>
        <v>1.9977434127563549E-2</v>
      </c>
      <c r="L10" s="52">
        <f t="shared" si="3"/>
        <v>1.837190241180266E-2</v>
      </c>
      <c r="M10" s="136">
        <v>14048</v>
      </c>
      <c r="N10" s="137">
        <v>7183</v>
      </c>
      <c r="O10" s="88">
        <f t="shared" si="4"/>
        <v>6.8105320046648779E-2</v>
      </c>
      <c r="P10" s="52">
        <f t="shared" si="5"/>
        <v>6.2631881833876843E-2</v>
      </c>
      <c r="Q10" s="122">
        <v>273</v>
      </c>
    </row>
    <row r="11" spans="2:17" ht="13.5" customHeight="1" thickBot="1">
      <c r="B11" s="103" t="s">
        <v>153</v>
      </c>
      <c r="C11" s="94">
        <v>39757</v>
      </c>
      <c r="D11" s="95">
        <v>32596</v>
      </c>
      <c r="E11" s="138">
        <v>829</v>
      </c>
      <c r="F11" s="139">
        <v>667</v>
      </c>
      <c r="G11" s="88">
        <f t="shared" si="0"/>
        <v>2.0462633451957295E-2</v>
      </c>
      <c r="H11" s="52">
        <f t="shared" si="1"/>
        <v>1.6776919787710339E-2</v>
      </c>
      <c r="I11" s="138">
        <v>2143</v>
      </c>
      <c r="J11" s="139">
        <v>617</v>
      </c>
      <c r="K11" s="91">
        <f t="shared" si="2"/>
        <v>1.8928702908332311E-2</v>
      </c>
      <c r="L11" s="53">
        <f t="shared" si="3"/>
        <v>1.5519279623714063E-2</v>
      </c>
      <c r="M11" s="138">
        <v>2774</v>
      </c>
      <c r="N11" s="139">
        <v>1553</v>
      </c>
      <c r="O11" s="91">
        <f t="shared" si="4"/>
        <v>4.7643882684992027E-2</v>
      </c>
      <c r="P11" s="52">
        <f t="shared" si="5"/>
        <v>3.9062303493724373E-2</v>
      </c>
      <c r="Q11" s="122">
        <v>54</v>
      </c>
    </row>
    <row r="12" spans="2:17" ht="13.5" customHeight="1" thickTop="1">
      <c r="B12" s="104" t="s">
        <v>154</v>
      </c>
      <c r="C12" s="70">
        <f>市区町村別_多受診!D79</f>
        <v>1290172</v>
      </c>
      <c r="D12" s="105">
        <f>市区町村別_多受診!E79</f>
        <v>1210955</v>
      </c>
      <c r="E12" s="82">
        <f>多受診!N10</f>
        <v>49104</v>
      </c>
      <c r="F12" s="83">
        <f>多受診!N12</f>
        <v>33037</v>
      </c>
      <c r="G12" s="89">
        <f>市区町村別_多受診!H79</f>
        <v>2.7281773476305889E-2</v>
      </c>
      <c r="H12" s="55">
        <f>市区町村別_多受診!I79</f>
        <v>2.560666329760683E-2</v>
      </c>
      <c r="I12" s="82">
        <f>多受診!N26</f>
        <v>94466</v>
      </c>
      <c r="J12" s="83">
        <f>多受診!N28</f>
        <v>25590</v>
      </c>
      <c r="K12" s="89">
        <f>市区町村別_多受診!L79</f>
        <v>2.1132081704109566E-2</v>
      </c>
      <c r="L12" s="55">
        <f>市区町村別_多受診!M79</f>
        <v>1.9834564693699756E-2</v>
      </c>
      <c r="M12" s="82">
        <f>多受診!N41</f>
        <v>155099</v>
      </c>
      <c r="N12" s="83">
        <f>多受診!N43</f>
        <v>73623</v>
      </c>
      <c r="O12" s="89">
        <f>市区町村別_多受診!P79</f>
        <v>6.0797469765598224E-2</v>
      </c>
      <c r="P12" s="55">
        <f>市区町村別_多受診!Q79</f>
        <v>5.7064484425332435E-2</v>
      </c>
      <c r="Q12" s="106">
        <f>市区町村別_多受診!R79</f>
        <v>3479</v>
      </c>
    </row>
    <row r="13" spans="2:17">
      <c r="B13" s="46" t="s">
        <v>196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2:17">
      <c r="B14" s="47" t="s">
        <v>198</v>
      </c>
    </row>
    <row r="15" spans="2:17">
      <c r="B15" s="107" t="s">
        <v>199</v>
      </c>
    </row>
    <row r="16" spans="2:17">
      <c r="B16" s="48" t="s">
        <v>155</v>
      </c>
    </row>
    <row r="17" spans="2:2">
      <c r="B17" s="49" t="s">
        <v>188</v>
      </c>
    </row>
    <row r="18" spans="2:2">
      <c r="B18" s="48" t="s">
        <v>156</v>
      </c>
    </row>
    <row r="19" spans="2:2">
      <c r="B19" s="48" t="s">
        <v>157</v>
      </c>
    </row>
  </sheetData>
  <mergeCells count="7">
    <mergeCell ref="Q3:Q4"/>
    <mergeCell ref="B3:B4"/>
    <mergeCell ref="C3:C4"/>
    <mergeCell ref="D3:D4"/>
    <mergeCell ref="E3:H3"/>
    <mergeCell ref="I3:L3"/>
    <mergeCell ref="M3:P3"/>
  </mergeCells>
  <phoneticPr fontId="3"/>
  <pageMargins left="0.19685039370078741" right="0.59055118110236227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A74F-7587-4715-B510-65C61C7B4CE7}">
  <sheetPr codeName="Sheet20"/>
  <dimension ref="B1:Q7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11.625" style="2" customWidth="1"/>
    <col min="3" max="3" width="10.75" style="2" customWidth="1"/>
    <col min="4" max="4" width="9.625" style="2" customWidth="1"/>
    <col min="5" max="16" width="8.75" style="2" customWidth="1"/>
    <col min="17" max="17" width="9.625" style="2" customWidth="1"/>
    <col min="18" max="16384" width="9" style="2"/>
  </cols>
  <sheetData>
    <row r="1" spans="2:17" ht="16.5" customHeight="1">
      <c r="B1" s="1" t="s">
        <v>162</v>
      </c>
    </row>
    <row r="2" spans="2:17" ht="16.5" customHeight="1">
      <c r="B2" s="1" t="s">
        <v>167</v>
      </c>
      <c r="D2" s="32"/>
    </row>
    <row r="3" spans="2:17" ht="16.5" customHeight="1">
      <c r="B3" s="166" t="s">
        <v>160</v>
      </c>
      <c r="C3" s="167" t="s">
        <v>120</v>
      </c>
      <c r="D3" s="164" t="s">
        <v>91</v>
      </c>
      <c r="E3" s="170" t="s">
        <v>57</v>
      </c>
      <c r="F3" s="171"/>
      <c r="G3" s="171"/>
      <c r="H3" s="172"/>
      <c r="I3" s="170" t="s">
        <v>58</v>
      </c>
      <c r="J3" s="171"/>
      <c r="K3" s="171"/>
      <c r="L3" s="172"/>
      <c r="M3" s="173" t="s">
        <v>59</v>
      </c>
      <c r="N3" s="174"/>
      <c r="O3" s="174"/>
      <c r="P3" s="175"/>
      <c r="Q3" s="164" t="s">
        <v>117</v>
      </c>
    </row>
    <row r="4" spans="2:17" ht="55.15" customHeight="1">
      <c r="B4" s="166"/>
      <c r="C4" s="168"/>
      <c r="D4" s="169"/>
      <c r="E4" s="67" t="s">
        <v>121</v>
      </c>
      <c r="F4" s="68" t="s">
        <v>122</v>
      </c>
      <c r="G4" s="71" t="s">
        <v>189</v>
      </c>
      <c r="H4" s="69" t="s">
        <v>123</v>
      </c>
      <c r="I4" s="67" t="s">
        <v>121</v>
      </c>
      <c r="J4" s="68" t="s">
        <v>122</v>
      </c>
      <c r="K4" s="71" t="s">
        <v>189</v>
      </c>
      <c r="L4" s="69" t="s">
        <v>123</v>
      </c>
      <c r="M4" s="67" t="s">
        <v>121</v>
      </c>
      <c r="N4" s="68" t="s">
        <v>122</v>
      </c>
      <c r="O4" s="71" t="s">
        <v>189</v>
      </c>
      <c r="P4" s="69" t="s">
        <v>123</v>
      </c>
      <c r="Q4" s="165"/>
    </row>
    <row r="5" spans="2:17" ht="13.5" customHeight="1">
      <c r="B5" s="103" t="s">
        <v>159</v>
      </c>
      <c r="C5" s="120">
        <v>511537</v>
      </c>
      <c r="D5" s="121">
        <v>477639</v>
      </c>
      <c r="E5" s="136">
        <v>19525</v>
      </c>
      <c r="F5" s="137">
        <v>12902</v>
      </c>
      <c r="G5" s="88">
        <f>IFERROR(F5/D5,"-")</f>
        <v>2.7012032099556358E-2</v>
      </c>
      <c r="H5" s="52">
        <f>IFERROR(F5/$C5,"-")</f>
        <v>2.5222026950152188E-2</v>
      </c>
      <c r="I5" s="136">
        <v>37983</v>
      </c>
      <c r="J5" s="137">
        <v>10353</v>
      </c>
      <c r="K5" s="88">
        <f>IFERROR(J5/D5,"-")</f>
        <v>2.1675365705061771E-2</v>
      </c>
      <c r="L5" s="52">
        <f>IFERROR(J5/$C5,"-")</f>
        <v>2.0239005194150179E-2</v>
      </c>
      <c r="M5" s="136">
        <v>63046</v>
      </c>
      <c r="N5" s="137">
        <v>29700</v>
      </c>
      <c r="O5" s="88">
        <f>IFERROR(N5/D5,"-")</f>
        <v>6.2180852066100127E-2</v>
      </c>
      <c r="P5" s="52">
        <f>IFERROR(N5/$C5,"-")</f>
        <v>5.806031626255774E-2</v>
      </c>
      <c r="Q5" s="122">
        <v>1117</v>
      </c>
    </row>
    <row r="6" spans="2:17" ht="13.5" customHeight="1" thickBot="1">
      <c r="B6" s="103" t="s">
        <v>158</v>
      </c>
      <c r="C6" s="120">
        <v>778635</v>
      </c>
      <c r="D6" s="121">
        <v>733316</v>
      </c>
      <c r="E6" s="136">
        <v>29579</v>
      </c>
      <c r="F6" s="137">
        <v>20135</v>
      </c>
      <c r="G6" s="88">
        <f>IFERROR(F6/D6,"-")</f>
        <v>2.74574671764969E-2</v>
      </c>
      <c r="H6" s="52">
        <f>IFERROR(F6/$C6,"-")</f>
        <v>2.5859356437868835E-2</v>
      </c>
      <c r="I6" s="136">
        <v>56483</v>
      </c>
      <c r="J6" s="137">
        <v>15237</v>
      </c>
      <c r="K6" s="88">
        <f>IFERROR(J6/D6,"-")</f>
        <v>2.0778218394252954E-2</v>
      </c>
      <c r="L6" s="52">
        <f>IFERROR(J6/$C6,"-")</f>
        <v>1.956886089117494E-2</v>
      </c>
      <c r="M6" s="136">
        <v>92053</v>
      </c>
      <c r="N6" s="137">
        <v>43923</v>
      </c>
      <c r="O6" s="88">
        <f>IFERROR(N6/D6,"-")</f>
        <v>5.9896415733462792E-2</v>
      </c>
      <c r="P6" s="52">
        <f>IFERROR(N6/$C6,"-")</f>
        <v>5.6410256410256411E-2</v>
      </c>
      <c r="Q6" s="122">
        <v>2362</v>
      </c>
    </row>
    <row r="7" spans="2:17" ht="13.5" customHeight="1" thickTop="1">
      <c r="B7" s="104" t="s">
        <v>161</v>
      </c>
      <c r="C7" s="70">
        <f>市区町村別_多受診!D79</f>
        <v>1290172</v>
      </c>
      <c r="D7" s="105">
        <f>市区町村別_多受診!E79</f>
        <v>1210955</v>
      </c>
      <c r="E7" s="82">
        <f>多受診!N10</f>
        <v>49104</v>
      </c>
      <c r="F7" s="83">
        <f>多受診!N12</f>
        <v>33037</v>
      </c>
      <c r="G7" s="89">
        <f>市区町村別_多受診!H79</f>
        <v>2.7281773476305889E-2</v>
      </c>
      <c r="H7" s="55">
        <f>市区町村別_多受診!I79</f>
        <v>2.560666329760683E-2</v>
      </c>
      <c r="I7" s="82">
        <f>多受診!N26</f>
        <v>94466</v>
      </c>
      <c r="J7" s="83">
        <f>多受診!N28</f>
        <v>25590</v>
      </c>
      <c r="K7" s="89">
        <f>市区町村別_多受診!L79</f>
        <v>2.1132081704109566E-2</v>
      </c>
      <c r="L7" s="55">
        <f>市区町村別_多受診!M79</f>
        <v>1.9834564693699756E-2</v>
      </c>
      <c r="M7" s="82">
        <f>多受診!N41</f>
        <v>155099</v>
      </c>
      <c r="N7" s="83">
        <f>多受診!N43</f>
        <v>73623</v>
      </c>
      <c r="O7" s="89">
        <f>市区町村別_多受診!P79</f>
        <v>6.0797469765598224E-2</v>
      </c>
      <c r="P7" s="55">
        <f>市区町村別_多受診!Q79</f>
        <v>5.7064484425332435E-2</v>
      </c>
      <c r="Q7" s="106">
        <f>市区町村別_多受診!R79</f>
        <v>3479</v>
      </c>
    </row>
  </sheetData>
  <mergeCells count="7">
    <mergeCell ref="Q3:Q4"/>
    <mergeCell ref="B3:B4"/>
    <mergeCell ref="C3:C4"/>
    <mergeCell ref="D3:D4"/>
    <mergeCell ref="E3:H3"/>
    <mergeCell ref="I3:L3"/>
    <mergeCell ref="M3:P3"/>
  </mergeCells>
  <phoneticPr fontId="3"/>
  <pageMargins left="0.19685039370078741" right="0.59055118110236227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BH80"/>
  <sheetViews>
    <sheetView showGridLines="0" zoomScaleNormal="100" zoomScaleSheetLayoutView="40" workbookViewId="0"/>
  </sheetViews>
  <sheetFormatPr defaultColWidth="9" defaultRowHeight="13.5"/>
  <cols>
    <col min="1" max="1" width="4.625" style="2" customWidth="1"/>
    <col min="2" max="2" width="3.25" style="2" customWidth="1"/>
    <col min="3" max="3" width="10.625" style="2" customWidth="1"/>
    <col min="4" max="4" width="10.75" style="2" customWidth="1"/>
    <col min="5" max="5" width="9.625" style="2" customWidth="1"/>
    <col min="6" max="17" width="8.75" style="2" customWidth="1"/>
    <col min="18" max="19" width="9.625" style="2" customWidth="1"/>
    <col min="20" max="20" width="3.25" style="2" customWidth="1"/>
    <col min="21" max="21" width="10.625" style="2" customWidth="1"/>
    <col min="22" max="22" width="10.75" style="2" customWidth="1"/>
    <col min="23" max="23" width="9.625" style="2" customWidth="1"/>
    <col min="24" max="35" width="8.75" style="2" customWidth="1"/>
    <col min="36" max="36" width="9.625" style="2" customWidth="1"/>
    <col min="37" max="37" width="9" style="2"/>
    <col min="38" max="38" width="11.375" style="42" bestFit="1" customWidth="1"/>
    <col min="39" max="39" width="9.125" style="42" bestFit="1" customWidth="1"/>
    <col min="40" max="41" width="9.125" style="42" customWidth="1"/>
    <col min="42" max="42" width="11.75" style="42" customWidth="1"/>
    <col min="43" max="43" width="11.125" style="42" customWidth="1"/>
    <col min="44" max="45" width="9.125" style="42" customWidth="1"/>
    <col min="46" max="46" width="13" style="42" customWidth="1"/>
    <col min="47" max="47" width="11.125" style="42" customWidth="1"/>
    <col min="48" max="49" width="9.125" style="42" customWidth="1"/>
    <col min="50" max="50" width="11.125" style="42" customWidth="1"/>
    <col min="51" max="53" width="13.375" style="2" customWidth="1"/>
    <col min="54" max="54" width="13.5" style="2" bestFit="1" customWidth="1"/>
    <col min="55" max="56" width="13.375" style="2" customWidth="1"/>
    <col min="57" max="57" width="13.5" style="2" bestFit="1" customWidth="1"/>
    <col min="58" max="59" width="13.375" style="2" customWidth="1"/>
    <col min="60" max="60" width="9.5" style="2" bestFit="1" customWidth="1"/>
    <col min="61" max="16384" width="9" style="2"/>
  </cols>
  <sheetData>
    <row r="1" spans="2:60" ht="16.5" customHeight="1">
      <c r="B1" s="1" t="s">
        <v>162</v>
      </c>
      <c r="AL1" s="32" t="s">
        <v>118</v>
      </c>
    </row>
    <row r="2" spans="2:60" ht="16.5" customHeight="1">
      <c r="B2" s="1" t="s">
        <v>171</v>
      </c>
      <c r="D2" s="32"/>
      <c r="E2" s="32"/>
      <c r="F2" s="32"/>
      <c r="T2" s="32" t="s">
        <v>193</v>
      </c>
      <c r="V2" s="32"/>
      <c r="W2" s="32"/>
      <c r="X2" s="32"/>
      <c r="AL2" s="178" t="s">
        <v>127</v>
      </c>
      <c r="AM2" s="179"/>
      <c r="AN2" s="179"/>
      <c r="AO2" s="180"/>
      <c r="AP2" s="178" t="s">
        <v>140</v>
      </c>
      <c r="AQ2" s="179"/>
      <c r="AR2" s="179"/>
      <c r="AS2" s="180"/>
      <c r="AT2" s="178" t="s">
        <v>141</v>
      </c>
      <c r="AU2" s="179"/>
      <c r="AV2" s="179"/>
      <c r="AW2" s="180"/>
      <c r="AX2" s="44"/>
      <c r="AY2" s="184" t="s">
        <v>57</v>
      </c>
      <c r="AZ2" s="185"/>
      <c r="BA2" s="186"/>
      <c r="BB2" s="184" t="s">
        <v>58</v>
      </c>
      <c r="BC2" s="185"/>
      <c r="BD2" s="186"/>
      <c r="BE2" s="184" t="s">
        <v>59</v>
      </c>
      <c r="BF2" s="185"/>
      <c r="BG2" s="186"/>
      <c r="BH2" s="198"/>
    </row>
    <row r="3" spans="2:60" ht="16.5" customHeight="1">
      <c r="B3" s="197"/>
      <c r="C3" s="166" t="s">
        <v>65</v>
      </c>
      <c r="D3" s="167" t="s">
        <v>120</v>
      </c>
      <c r="E3" s="164" t="s">
        <v>91</v>
      </c>
      <c r="F3" s="170" t="s">
        <v>57</v>
      </c>
      <c r="G3" s="171"/>
      <c r="H3" s="171"/>
      <c r="I3" s="172"/>
      <c r="J3" s="170" t="s">
        <v>58</v>
      </c>
      <c r="K3" s="171"/>
      <c r="L3" s="171"/>
      <c r="M3" s="172"/>
      <c r="N3" s="170" t="s">
        <v>59</v>
      </c>
      <c r="O3" s="171"/>
      <c r="P3" s="171"/>
      <c r="Q3" s="172"/>
      <c r="R3" s="164" t="s">
        <v>117</v>
      </c>
      <c r="S3" s="44"/>
      <c r="T3" s="205"/>
      <c r="U3" s="201" t="s">
        <v>65</v>
      </c>
      <c r="V3" s="202" t="s">
        <v>120</v>
      </c>
      <c r="W3" s="193" t="s">
        <v>91</v>
      </c>
      <c r="X3" s="201" t="s">
        <v>57</v>
      </c>
      <c r="Y3" s="201"/>
      <c r="Z3" s="201"/>
      <c r="AA3" s="201"/>
      <c r="AB3" s="190" t="s">
        <v>58</v>
      </c>
      <c r="AC3" s="191"/>
      <c r="AD3" s="191"/>
      <c r="AE3" s="192"/>
      <c r="AF3" s="190" t="s">
        <v>59</v>
      </c>
      <c r="AG3" s="191"/>
      <c r="AH3" s="191"/>
      <c r="AI3" s="192"/>
      <c r="AJ3" s="193" t="s">
        <v>117</v>
      </c>
      <c r="AL3" s="181"/>
      <c r="AM3" s="182"/>
      <c r="AN3" s="182"/>
      <c r="AO3" s="183"/>
      <c r="AP3" s="181"/>
      <c r="AQ3" s="182"/>
      <c r="AR3" s="182"/>
      <c r="AS3" s="183"/>
      <c r="AT3" s="181"/>
      <c r="AU3" s="182"/>
      <c r="AV3" s="182"/>
      <c r="AW3" s="183"/>
      <c r="AX3" s="44"/>
      <c r="AY3" s="187"/>
      <c r="AZ3" s="188"/>
      <c r="BA3" s="189"/>
      <c r="BB3" s="187"/>
      <c r="BC3" s="188"/>
      <c r="BD3" s="189"/>
      <c r="BE3" s="187"/>
      <c r="BF3" s="188"/>
      <c r="BG3" s="189"/>
      <c r="BH3" s="199"/>
    </row>
    <row r="4" spans="2:60" ht="55.15" customHeight="1">
      <c r="B4" s="197"/>
      <c r="C4" s="166"/>
      <c r="D4" s="168"/>
      <c r="E4" s="169"/>
      <c r="F4" s="67" t="s">
        <v>121</v>
      </c>
      <c r="G4" s="68" t="s">
        <v>122</v>
      </c>
      <c r="H4" s="71" t="s">
        <v>189</v>
      </c>
      <c r="I4" s="69" t="s">
        <v>123</v>
      </c>
      <c r="J4" s="67" t="s">
        <v>121</v>
      </c>
      <c r="K4" s="68" t="s">
        <v>122</v>
      </c>
      <c r="L4" s="71" t="s">
        <v>189</v>
      </c>
      <c r="M4" s="69" t="s">
        <v>123</v>
      </c>
      <c r="N4" s="67" t="s">
        <v>121</v>
      </c>
      <c r="O4" s="68" t="s">
        <v>122</v>
      </c>
      <c r="P4" s="71" t="s">
        <v>189</v>
      </c>
      <c r="Q4" s="69" t="s">
        <v>123</v>
      </c>
      <c r="R4" s="165"/>
      <c r="S4" s="101"/>
      <c r="T4" s="205"/>
      <c r="U4" s="201"/>
      <c r="V4" s="203"/>
      <c r="W4" s="204"/>
      <c r="X4" s="129" t="s">
        <v>121</v>
      </c>
      <c r="Y4" s="129" t="s">
        <v>122</v>
      </c>
      <c r="Z4" s="130" t="s">
        <v>189</v>
      </c>
      <c r="AA4" s="130" t="s">
        <v>123</v>
      </c>
      <c r="AB4" s="129" t="s">
        <v>121</v>
      </c>
      <c r="AC4" s="129" t="s">
        <v>122</v>
      </c>
      <c r="AD4" s="130" t="s">
        <v>189</v>
      </c>
      <c r="AE4" s="130" t="s">
        <v>123</v>
      </c>
      <c r="AF4" s="129" t="s">
        <v>121</v>
      </c>
      <c r="AG4" s="129" t="s">
        <v>122</v>
      </c>
      <c r="AH4" s="130" t="s">
        <v>189</v>
      </c>
      <c r="AI4" s="130" t="s">
        <v>123</v>
      </c>
      <c r="AJ4" s="194"/>
      <c r="AL4" s="99" t="s">
        <v>185</v>
      </c>
      <c r="AM4" s="99" t="s">
        <v>194</v>
      </c>
      <c r="AN4" s="99" t="s">
        <v>195</v>
      </c>
      <c r="AO4" s="99" t="s">
        <v>143</v>
      </c>
      <c r="AP4" s="119" t="s">
        <v>185</v>
      </c>
      <c r="AQ4" s="99" t="s">
        <v>194</v>
      </c>
      <c r="AR4" s="99" t="s">
        <v>195</v>
      </c>
      <c r="AS4" s="99" t="s">
        <v>144</v>
      </c>
      <c r="AT4" s="119" t="s">
        <v>185</v>
      </c>
      <c r="AU4" s="99" t="s">
        <v>194</v>
      </c>
      <c r="AV4" s="99" t="s">
        <v>195</v>
      </c>
      <c r="AW4" s="99" t="s">
        <v>145</v>
      </c>
      <c r="AX4" s="44"/>
      <c r="AY4" s="99" t="s">
        <v>194</v>
      </c>
      <c r="AZ4" s="99" t="s">
        <v>195</v>
      </c>
      <c r="BA4" s="99" t="s">
        <v>142</v>
      </c>
      <c r="BB4" s="99" t="s">
        <v>194</v>
      </c>
      <c r="BC4" s="99" t="s">
        <v>195</v>
      </c>
      <c r="BD4" s="99" t="s">
        <v>142</v>
      </c>
      <c r="BE4" s="99" t="s">
        <v>194</v>
      </c>
      <c r="BF4" s="99" t="s">
        <v>195</v>
      </c>
      <c r="BG4" s="99" t="s">
        <v>142</v>
      </c>
      <c r="BH4" s="200"/>
    </row>
    <row r="5" spans="2:60" s="42" customFormat="1" ht="13.5" customHeight="1">
      <c r="B5" s="73">
        <v>1</v>
      </c>
      <c r="C5" s="51" t="s">
        <v>50</v>
      </c>
      <c r="D5" s="120">
        <v>350832</v>
      </c>
      <c r="E5" s="121">
        <v>325817</v>
      </c>
      <c r="F5" s="136">
        <v>16368</v>
      </c>
      <c r="G5" s="137">
        <v>10502</v>
      </c>
      <c r="H5" s="88">
        <f>IFERROR(G5/$E5,"-")</f>
        <v>3.2232817808769951E-2</v>
      </c>
      <c r="I5" s="52">
        <f t="shared" ref="I5:I36" si="0">IFERROR(G5/$D5,"-")</f>
        <v>2.9934555570757512E-2</v>
      </c>
      <c r="J5" s="136">
        <v>39417</v>
      </c>
      <c r="K5" s="137">
        <v>10004</v>
      </c>
      <c r="L5" s="88">
        <f>IFERROR(K5/$E5,"-")</f>
        <v>3.0704352443242679E-2</v>
      </c>
      <c r="M5" s="52">
        <f t="shared" ref="M5:M36" si="1">IFERROR(K5/$D5,"-")</f>
        <v>2.851507274136909E-2</v>
      </c>
      <c r="N5" s="136">
        <v>43604</v>
      </c>
      <c r="O5" s="137">
        <v>19534</v>
      </c>
      <c r="P5" s="88">
        <f>IFERROR(O5/$E5,"-")</f>
        <v>5.9953900502429276E-2</v>
      </c>
      <c r="Q5" s="52">
        <f t="shared" ref="Q5:Q36" si="2">IFERROR(O5/$D5,"-")</f>
        <v>5.5679071464404616E-2</v>
      </c>
      <c r="R5" s="122">
        <v>1229</v>
      </c>
      <c r="S5" s="100"/>
      <c r="T5" s="128">
        <v>1</v>
      </c>
      <c r="U5" s="51" t="s">
        <v>50</v>
      </c>
      <c r="V5" s="120">
        <v>338602</v>
      </c>
      <c r="W5" s="121">
        <v>316305</v>
      </c>
      <c r="X5" s="95">
        <v>15160</v>
      </c>
      <c r="Y5" s="95">
        <v>9557</v>
      </c>
      <c r="Z5" s="131">
        <v>3.0214508148780451E-2</v>
      </c>
      <c r="AA5" s="132">
        <v>2.8224877584893178E-2</v>
      </c>
      <c r="AB5" s="95">
        <v>41026</v>
      </c>
      <c r="AC5" s="95">
        <v>10260</v>
      </c>
      <c r="AD5" s="131">
        <v>3.2437046521553561E-2</v>
      </c>
      <c r="AE5" s="132">
        <v>3.0301061423145759E-2</v>
      </c>
      <c r="AF5" s="95">
        <v>42825</v>
      </c>
      <c r="AG5" s="95">
        <v>18550</v>
      </c>
      <c r="AH5" s="131">
        <v>5.8645927190528128E-2</v>
      </c>
      <c r="AI5" s="132">
        <v>5.4784082787461386E-2</v>
      </c>
      <c r="AJ5" s="122">
        <v>1415</v>
      </c>
      <c r="AL5" s="43" t="str">
        <f t="shared" ref="AL5:AL36" si="3">INDEX($C$5:$C$78,MATCH(AM5,H$5:H$78,0))</f>
        <v>阿倍野区</v>
      </c>
      <c r="AM5" s="90">
        <f>LARGE(H$5:H$78,ROW(A1))</f>
        <v>3.8904494382022474E-2</v>
      </c>
      <c r="AN5" s="90">
        <f>VLOOKUP(AL5,$U$5:$AJ$78,6,FALSE)</f>
        <v>3.4297194518188995E-2</v>
      </c>
      <c r="AO5" s="102">
        <f>(ROUND(AM5,4)-ROUND(AN5,4))*100</f>
        <v>0.45999999999999996</v>
      </c>
      <c r="AP5" s="43" t="str">
        <f t="shared" ref="AP5:AP36" si="4">INDEX($C$5:$C$78,MATCH(AQ5,L$5:L$78,0))</f>
        <v>港区</v>
      </c>
      <c r="AQ5" s="90">
        <f>LARGE(L$5:L$78,ROW(A1))</f>
        <v>4.6406763738844531E-2</v>
      </c>
      <c r="AR5" s="90">
        <f>VLOOKUP(AP5,$U$5:$AJ$78,10,FALSE)</f>
        <v>4.1352657004830914E-2</v>
      </c>
      <c r="AS5" s="102">
        <f>(ROUND(AQ5,4)-ROUND(AR5,4))*100</f>
        <v>0.49999999999999978</v>
      </c>
      <c r="AT5" s="43" t="str">
        <f>INDEX($C$5:$C$78,MATCH(AU5,P$5:P$78,0))</f>
        <v>忠岡町</v>
      </c>
      <c r="AU5" s="90">
        <f>LARGE(P$5:P$78,ROW(A1))</f>
        <v>8.2840236686390539E-2</v>
      </c>
      <c r="AV5" s="90">
        <f>VLOOKUP(AT5,$U$5:$AJ$78,14,FALSE)</f>
        <v>6.6000000000000003E-2</v>
      </c>
      <c r="AW5" s="102">
        <f>(ROUND(AU5,4)-ROUND(AV5,4))*100</f>
        <v>1.6799999999999995</v>
      </c>
      <c r="AX5" s="45"/>
      <c r="AY5" s="90">
        <f>$H$79</f>
        <v>2.7281773476305889E-2</v>
      </c>
      <c r="AZ5" s="90">
        <f>$Z$79</f>
        <v>2.5879373892488376E-2</v>
      </c>
      <c r="BA5" s="102">
        <f>(ROUND(AY5,4)-ROUND(AZ5,4))*100</f>
        <v>0.14000000000000018</v>
      </c>
      <c r="BB5" s="90">
        <f>$L$79</f>
        <v>2.1132081704109566E-2</v>
      </c>
      <c r="BC5" s="90">
        <f>$AD$79</f>
        <v>2.2230544515632503E-2</v>
      </c>
      <c r="BD5" s="102">
        <f>(ROUND(BB5,4)-ROUND(BC5,4))*100</f>
        <v>-0.11000000000000003</v>
      </c>
      <c r="BE5" s="90">
        <f>$P$79</f>
        <v>6.0797469765598224E-2</v>
      </c>
      <c r="BF5" s="90">
        <f>$AH$79</f>
        <v>5.9268567757163874E-2</v>
      </c>
      <c r="BG5" s="102">
        <f>(ROUND(BE5,4)-ROUND(BF5,4))*100</f>
        <v>0.15000000000000013</v>
      </c>
      <c r="BH5" s="85">
        <v>0</v>
      </c>
    </row>
    <row r="6" spans="2:60" s="42" customFormat="1" ht="13.5" customHeight="1">
      <c r="B6" s="73">
        <v>2</v>
      </c>
      <c r="C6" s="51" t="s">
        <v>92</v>
      </c>
      <c r="D6" s="120">
        <v>12810</v>
      </c>
      <c r="E6" s="121">
        <v>11947</v>
      </c>
      <c r="F6" s="136">
        <v>527</v>
      </c>
      <c r="G6" s="137">
        <v>362</v>
      </c>
      <c r="H6" s="88">
        <f t="shared" ref="H6:H69" si="5">IFERROR(G6/$E6,"-")</f>
        <v>3.0300493847827906E-2</v>
      </c>
      <c r="I6" s="52">
        <f t="shared" si="0"/>
        <v>2.8259172521467604E-2</v>
      </c>
      <c r="J6" s="136">
        <v>1615</v>
      </c>
      <c r="K6" s="137">
        <v>392</v>
      </c>
      <c r="L6" s="88">
        <f t="shared" ref="L6:L69" si="6">IFERROR(K6/$E6,"-")</f>
        <v>3.2811584498200388E-2</v>
      </c>
      <c r="M6" s="52">
        <f t="shared" si="1"/>
        <v>3.0601092896174863E-2</v>
      </c>
      <c r="N6" s="136">
        <v>1443</v>
      </c>
      <c r="O6" s="137">
        <v>641</v>
      </c>
      <c r="P6" s="88">
        <f t="shared" ref="P6:P69" si="7">IFERROR(O6/$E6,"-")</f>
        <v>5.3653636896291955E-2</v>
      </c>
      <c r="Q6" s="52">
        <f t="shared" si="2"/>
        <v>5.003903200624512E-2</v>
      </c>
      <c r="R6" s="122">
        <v>62</v>
      </c>
      <c r="S6" s="100"/>
      <c r="T6" s="128">
        <v>2</v>
      </c>
      <c r="U6" s="51" t="s">
        <v>92</v>
      </c>
      <c r="V6" s="120">
        <v>12178</v>
      </c>
      <c r="W6" s="121">
        <v>11420</v>
      </c>
      <c r="X6" s="95">
        <v>465</v>
      </c>
      <c r="Y6" s="95">
        <v>315</v>
      </c>
      <c r="Z6" s="131">
        <v>2.7583187390542906E-2</v>
      </c>
      <c r="AA6" s="132">
        <v>2.5866316308096566E-2</v>
      </c>
      <c r="AB6" s="95">
        <v>1675</v>
      </c>
      <c r="AC6" s="95">
        <v>405</v>
      </c>
      <c r="AD6" s="131">
        <v>3.5464098073555168E-2</v>
      </c>
      <c r="AE6" s="132">
        <v>3.3256692396124159E-2</v>
      </c>
      <c r="AF6" s="95">
        <v>1515</v>
      </c>
      <c r="AG6" s="95">
        <v>629</v>
      </c>
      <c r="AH6" s="131">
        <v>5.5078809106830121E-2</v>
      </c>
      <c r="AI6" s="132">
        <v>5.165051732632616E-2</v>
      </c>
      <c r="AJ6" s="122">
        <v>63</v>
      </c>
      <c r="AL6" s="43" t="str">
        <f t="shared" si="3"/>
        <v>天王寺区</v>
      </c>
      <c r="AM6" s="90">
        <f>LARGE(H$5:H$78,ROW(A2))</f>
        <v>3.8668946468499277E-2</v>
      </c>
      <c r="AN6" s="90">
        <f t="shared" ref="AN6:AN69" si="8">VLOOKUP(AL6,$U$5:$AJ$78,6,FALSE)</f>
        <v>3.7411666897602884E-2</v>
      </c>
      <c r="AO6" s="102">
        <f t="shared" ref="AO6:AO69" si="9">(ROUND(AM6,4)-ROUND(AN6,4))*100</f>
        <v>0.12999999999999956</v>
      </c>
      <c r="AP6" s="43" t="str">
        <f t="shared" si="4"/>
        <v>大正区</v>
      </c>
      <c r="AQ6" s="90">
        <f t="shared" ref="AQ6:AQ69" si="10">LARGE(L$5:L$78,ROW(A2))</f>
        <v>4.4405341062001863E-2</v>
      </c>
      <c r="AR6" s="90">
        <f t="shared" ref="AR6:AR69" si="11">VLOOKUP(AP6,$U$5:$AJ$78,10,FALSE)</f>
        <v>4.5522707797772066E-2</v>
      </c>
      <c r="AS6" s="102">
        <f t="shared" ref="AS6:AS69" si="12">(ROUND(AQ6,4)-ROUND(AR6,4))*100</f>
        <v>-0.10999999999999968</v>
      </c>
      <c r="AT6" s="43" t="str">
        <f t="shared" ref="AT6:AT69" si="13">INDEX($C$5:$C$78,MATCH(AU6,P$5:P$78,0))</f>
        <v>天王寺区</v>
      </c>
      <c r="AU6" s="90">
        <f t="shared" ref="AU6:AU69" si="14">LARGE(P$5:P$78,ROW(A2))</f>
        <v>7.6154149677758784E-2</v>
      </c>
      <c r="AV6" s="90">
        <f t="shared" ref="AV6:AV69" si="15">VLOOKUP(AT6,$U$5:$AJ$78,14,FALSE)</f>
        <v>7.2467784397949292E-2</v>
      </c>
      <c r="AW6" s="102">
        <f t="shared" ref="AW6:AW69" si="16">(ROUND(AU6,4)-ROUND(AV6,4))*100</f>
        <v>0.37000000000000088</v>
      </c>
      <c r="AX6" s="45"/>
      <c r="AY6" s="90">
        <f t="shared" ref="AY6:AY69" si="17">$H$79</f>
        <v>2.7281773476305889E-2</v>
      </c>
      <c r="AZ6" s="90">
        <f t="shared" ref="AZ6:AZ69" si="18">$Z$79</f>
        <v>2.5879373892488376E-2</v>
      </c>
      <c r="BA6" s="102">
        <f t="shared" ref="BA6:BA69" si="19">(ROUND(AY6,4)-ROUND(AZ6,4))*100</f>
        <v>0.14000000000000018</v>
      </c>
      <c r="BB6" s="90">
        <f t="shared" ref="BB6:BB69" si="20">$L$79</f>
        <v>2.1132081704109566E-2</v>
      </c>
      <c r="BC6" s="90">
        <f t="shared" ref="BC6:BC69" si="21">$AD$79</f>
        <v>2.2230544515632503E-2</v>
      </c>
      <c r="BD6" s="102">
        <f t="shared" ref="BD6:BD69" si="22">(ROUND(BB6,4)-ROUND(BC6,4))*100</f>
        <v>-0.11000000000000003</v>
      </c>
      <c r="BE6" s="90">
        <f t="shared" ref="BE6:BE69" si="23">$P$79</f>
        <v>6.0797469765598224E-2</v>
      </c>
      <c r="BF6" s="90">
        <f t="shared" ref="BF6:BF69" si="24">$AH$79</f>
        <v>5.9268567757163874E-2</v>
      </c>
      <c r="BG6" s="102">
        <f t="shared" ref="BG6:BG69" si="25">(ROUND(BE6,4)-ROUND(BF6,4))*100</f>
        <v>0.15000000000000013</v>
      </c>
      <c r="BH6" s="85">
        <v>0</v>
      </c>
    </row>
    <row r="7" spans="2:60" s="42" customFormat="1" ht="13.5" customHeight="1">
      <c r="B7" s="73">
        <v>3</v>
      </c>
      <c r="C7" s="51" t="s">
        <v>93</v>
      </c>
      <c r="D7" s="120">
        <v>8160</v>
      </c>
      <c r="E7" s="121">
        <v>7692</v>
      </c>
      <c r="F7" s="136">
        <v>326</v>
      </c>
      <c r="G7" s="137">
        <v>220</v>
      </c>
      <c r="H7" s="88">
        <f t="shared" si="5"/>
        <v>2.860114404576183E-2</v>
      </c>
      <c r="I7" s="52">
        <f t="shared" si="0"/>
        <v>2.6960784313725492E-2</v>
      </c>
      <c r="J7" s="136">
        <v>705</v>
      </c>
      <c r="K7" s="137">
        <v>180</v>
      </c>
      <c r="L7" s="88">
        <f t="shared" si="6"/>
        <v>2.3400936037441498E-2</v>
      </c>
      <c r="M7" s="52">
        <f t="shared" si="1"/>
        <v>2.2058823529411766E-2</v>
      </c>
      <c r="N7" s="136">
        <v>1065</v>
      </c>
      <c r="O7" s="137">
        <v>518</v>
      </c>
      <c r="P7" s="88">
        <f t="shared" si="7"/>
        <v>6.7342693707748313E-2</v>
      </c>
      <c r="Q7" s="52">
        <f t="shared" si="2"/>
        <v>6.3480392156862742E-2</v>
      </c>
      <c r="R7" s="122">
        <v>24</v>
      </c>
      <c r="S7" s="100"/>
      <c r="T7" s="128">
        <v>3</v>
      </c>
      <c r="U7" s="51" t="s">
        <v>93</v>
      </c>
      <c r="V7" s="120">
        <v>7844</v>
      </c>
      <c r="W7" s="121">
        <v>7421</v>
      </c>
      <c r="X7" s="95">
        <v>251</v>
      </c>
      <c r="Y7" s="95">
        <v>185</v>
      </c>
      <c r="Z7" s="131">
        <v>2.4929254817410054E-2</v>
      </c>
      <c r="AA7" s="132">
        <v>2.358490566037736E-2</v>
      </c>
      <c r="AB7" s="95">
        <v>725</v>
      </c>
      <c r="AC7" s="95">
        <v>199</v>
      </c>
      <c r="AD7" s="131">
        <v>2.6815793019808652E-2</v>
      </c>
      <c r="AE7" s="132">
        <v>2.5369709331973484E-2</v>
      </c>
      <c r="AF7" s="95">
        <v>985</v>
      </c>
      <c r="AG7" s="95">
        <v>459</v>
      </c>
      <c r="AH7" s="131">
        <v>6.1851502492925481E-2</v>
      </c>
      <c r="AI7" s="132">
        <v>5.8516063233044362E-2</v>
      </c>
      <c r="AJ7" s="122">
        <v>29</v>
      </c>
      <c r="AL7" s="43" t="str">
        <f t="shared" si="3"/>
        <v>生野区</v>
      </c>
      <c r="AM7" s="90">
        <f t="shared" ref="AM7:AM36" si="26">LARGE(H$5:H$78,ROW(A3))</f>
        <v>3.7300177619893425E-2</v>
      </c>
      <c r="AN7" s="90">
        <f t="shared" si="8"/>
        <v>3.2897023051083052E-2</v>
      </c>
      <c r="AO7" s="102">
        <f t="shared" si="9"/>
        <v>0.44000000000000011</v>
      </c>
      <c r="AP7" s="43" t="str">
        <f t="shared" si="4"/>
        <v>東住吉区</v>
      </c>
      <c r="AQ7" s="90">
        <f t="shared" si="10"/>
        <v>4.0697357668210296E-2</v>
      </c>
      <c r="AR7" s="90">
        <f t="shared" si="11"/>
        <v>4.0935347700511E-2</v>
      </c>
      <c r="AS7" s="102">
        <f t="shared" si="12"/>
        <v>-1.9999999999999879E-2</v>
      </c>
      <c r="AT7" s="43" t="str">
        <f t="shared" si="13"/>
        <v>北区</v>
      </c>
      <c r="AU7" s="90">
        <f t="shared" si="14"/>
        <v>7.3482428115015971E-2</v>
      </c>
      <c r="AV7" s="90">
        <f t="shared" si="15"/>
        <v>6.574212235583253E-2</v>
      </c>
      <c r="AW7" s="102">
        <f t="shared" si="16"/>
        <v>0.78000000000000014</v>
      </c>
      <c r="AX7" s="45"/>
      <c r="AY7" s="90">
        <f t="shared" si="17"/>
        <v>2.7281773476305889E-2</v>
      </c>
      <c r="AZ7" s="90">
        <f t="shared" si="18"/>
        <v>2.5879373892488376E-2</v>
      </c>
      <c r="BA7" s="102">
        <f t="shared" si="19"/>
        <v>0.14000000000000018</v>
      </c>
      <c r="BB7" s="90">
        <f t="shared" si="20"/>
        <v>2.1132081704109566E-2</v>
      </c>
      <c r="BC7" s="90">
        <f t="shared" si="21"/>
        <v>2.2230544515632503E-2</v>
      </c>
      <c r="BD7" s="102">
        <f t="shared" si="22"/>
        <v>-0.11000000000000003</v>
      </c>
      <c r="BE7" s="90">
        <f t="shared" si="23"/>
        <v>6.0797469765598224E-2</v>
      </c>
      <c r="BF7" s="90">
        <f t="shared" si="24"/>
        <v>5.9268567757163874E-2</v>
      </c>
      <c r="BG7" s="102">
        <f t="shared" si="25"/>
        <v>0.15000000000000013</v>
      </c>
      <c r="BH7" s="85">
        <v>0</v>
      </c>
    </row>
    <row r="8" spans="2:60" s="42" customFormat="1" ht="13.5" customHeight="1">
      <c r="B8" s="73">
        <v>4</v>
      </c>
      <c r="C8" s="51" t="s">
        <v>94</v>
      </c>
      <c r="D8" s="120">
        <v>9265</v>
      </c>
      <c r="E8" s="121">
        <v>8646</v>
      </c>
      <c r="F8" s="136">
        <v>453</v>
      </c>
      <c r="G8" s="137">
        <v>266</v>
      </c>
      <c r="H8" s="88">
        <f t="shared" si="5"/>
        <v>3.0765671987046033E-2</v>
      </c>
      <c r="I8" s="52">
        <f t="shared" si="0"/>
        <v>2.8710199676200754E-2</v>
      </c>
      <c r="J8" s="136">
        <v>926</v>
      </c>
      <c r="K8" s="137">
        <v>241</v>
      </c>
      <c r="L8" s="88">
        <f t="shared" si="6"/>
        <v>2.7874161461947721E-2</v>
      </c>
      <c r="M8" s="52">
        <f t="shared" si="1"/>
        <v>2.6011872638963842E-2</v>
      </c>
      <c r="N8" s="136">
        <v>993</v>
      </c>
      <c r="O8" s="137">
        <v>443</v>
      </c>
      <c r="P8" s="88">
        <f t="shared" si="7"/>
        <v>5.123756650474208E-2</v>
      </c>
      <c r="Q8" s="52">
        <f t="shared" si="2"/>
        <v>4.7814355099838099E-2</v>
      </c>
      <c r="R8" s="122">
        <v>20</v>
      </c>
      <c r="S8" s="100"/>
      <c r="T8" s="128">
        <v>4</v>
      </c>
      <c r="U8" s="51" t="s">
        <v>94</v>
      </c>
      <c r="V8" s="120">
        <v>8959</v>
      </c>
      <c r="W8" s="121">
        <v>8432</v>
      </c>
      <c r="X8" s="95">
        <v>401</v>
      </c>
      <c r="Y8" s="95">
        <v>239</v>
      </c>
      <c r="Z8" s="131">
        <v>2.8344402277039847E-2</v>
      </c>
      <c r="AA8" s="132">
        <v>2.6677084496037503E-2</v>
      </c>
      <c r="AB8" s="95">
        <v>942</v>
      </c>
      <c r="AC8" s="95">
        <v>223</v>
      </c>
      <c r="AD8" s="131">
        <v>2.6446869070208729E-2</v>
      </c>
      <c r="AE8" s="132">
        <v>2.4891170889608214E-2</v>
      </c>
      <c r="AF8" s="95">
        <v>1104</v>
      </c>
      <c r="AG8" s="95">
        <v>477</v>
      </c>
      <c r="AH8" s="131">
        <v>5.6570208728652753E-2</v>
      </c>
      <c r="AI8" s="132">
        <v>5.324254939167318E-2</v>
      </c>
      <c r="AJ8" s="122">
        <v>34</v>
      </c>
      <c r="AL8" s="43" t="str">
        <f t="shared" si="3"/>
        <v>浪速区</v>
      </c>
      <c r="AM8" s="90">
        <f t="shared" si="26"/>
        <v>3.6800680706232713E-2</v>
      </c>
      <c r="AN8" s="90">
        <f t="shared" si="8"/>
        <v>3.4330011074197121E-2</v>
      </c>
      <c r="AO8" s="102">
        <f t="shared" si="9"/>
        <v>0.25000000000000022</v>
      </c>
      <c r="AP8" s="43" t="str">
        <f t="shared" si="4"/>
        <v>平野区</v>
      </c>
      <c r="AQ8" s="90">
        <f t="shared" si="10"/>
        <v>3.9276354105998834E-2</v>
      </c>
      <c r="AR8" s="90">
        <f t="shared" si="11"/>
        <v>4.1967139989591853E-2</v>
      </c>
      <c r="AS8" s="102">
        <f t="shared" si="12"/>
        <v>-0.27000000000000013</v>
      </c>
      <c r="AT8" s="43" t="str">
        <f t="shared" si="13"/>
        <v>太子町</v>
      </c>
      <c r="AU8" s="90">
        <f t="shared" si="14"/>
        <v>7.12890625E-2</v>
      </c>
      <c r="AV8" s="90">
        <f t="shared" si="15"/>
        <v>5.1759834368530024E-2</v>
      </c>
      <c r="AW8" s="102">
        <f t="shared" si="16"/>
        <v>1.9500000000000004</v>
      </c>
      <c r="AX8" s="45"/>
      <c r="AY8" s="90">
        <f t="shared" si="17"/>
        <v>2.7281773476305889E-2</v>
      </c>
      <c r="AZ8" s="90">
        <f t="shared" si="18"/>
        <v>2.5879373892488376E-2</v>
      </c>
      <c r="BA8" s="102">
        <f t="shared" si="19"/>
        <v>0.14000000000000018</v>
      </c>
      <c r="BB8" s="90">
        <f t="shared" si="20"/>
        <v>2.1132081704109566E-2</v>
      </c>
      <c r="BC8" s="90">
        <f t="shared" si="21"/>
        <v>2.2230544515632503E-2</v>
      </c>
      <c r="BD8" s="102">
        <f t="shared" si="22"/>
        <v>-0.11000000000000003</v>
      </c>
      <c r="BE8" s="90">
        <f t="shared" si="23"/>
        <v>6.0797469765598224E-2</v>
      </c>
      <c r="BF8" s="90">
        <f t="shared" si="24"/>
        <v>5.9268567757163874E-2</v>
      </c>
      <c r="BG8" s="102">
        <f t="shared" si="25"/>
        <v>0.15000000000000013</v>
      </c>
      <c r="BH8" s="85">
        <v>0</v>
      </c>
    </row>
    <row r="9" spans="2:60" s="42" customFormat="1" ht="13.5" customHeight="1">
      <c r="B9" s="73">
        <v>5</v>
      </c>
      <c r="C9" s="51" t="s">
        <v>95</v>
      </c>
      <c r="D9" s="120">
        <v>8069</v>
      </c>
      <c r="E9" s="121">
        <v>7524</v>
      </c>
      <c r="F9" s="136">
        <v>316</v>
      </c>
      <c r="G9" s="137">
        <v>191</v>
      </c>
      <c r="H9" s="88">
        <f t="shared" si="5"/>
        <v>2.5385433280170122E-2</v>
      </c>
      <c r="I9" s="52">
        <f t="shared" si="0"/>
        <v>2.3670839013508489E-2</v>
      </c>
      <c r="J9" s="136">
        <v>579</v>
      </c>
      <c r="K9" s="137">
        <v>170</v>
      </c>
      <c r="L9" s="88">
        <f t="shared" si="6"/>
        <v>2.2594364699627858E-2</v>
      </c>
      <c r="M9" s="52">
        <f t="shared" si="1"/>
        <v>2.106828603296567E-2</v>
      </c>
      <c r="N9" s="136">
        <v>1083</v>
      </c>
      <c r="O9" s="137">
        <v>510</v>
      </c>
      <c r="P9" s="88">
        <f t="shared" si="7"/>
        <v>6.778309409888357E-2</v>
      </c>
      <c r="Q9" s="52">
        <f t="shared" si="2"/>
        <v>6.3204858098897018E-2</v>
      </c>
      <c r="R9" s="122">
        <v>24</v>
      </c>
      <c r="S9" s="100"/>
      <c r="T9" s="128">
        <v>5</v>
      </c>
      <c r="U9" s="51" t="s">
        <v>95</v>
      </c>
      <c r="V9" s="120">
        <v>7648</v>
      </c>
      <c r="W9" s="121">
        <v>7140</v>
      </c>
      <c r="X9" s="95">
        <v>255</v>
      </c>
      <c r="Y9" s="95">
        <v>177</v>
      </c>
      <c r="Z9" s="131">
        <v>2.4789915966386553E-2</v>
      </c>
      <c r="AA9" s="132">
        <v>2.3143305439330544E-2</v>
      </c>
      <c r="AB9" s="95">
        <v>700</v>
      </c>
      <c r="AC9" s="95">
        <v>197</v>
      </c>
      <c r="AD9" s="131">
        <v>2.7591036414565825E-2</v>
      </c>
      <c r="AE9" s="132">
        <v>2.575836820083682E-2</v>
      </c>
      <c r="AF9" s="95">
        <v>1090</v>
      </c>
      <c r="AG9" s="95">
        <v>508</v>
      </c>
      <c r="AH9" s="131">
        <v>7.1148459383753498E-2</v>
      </c>
      <c r="AI9" s="132">
        <v>6.6422594142259414E-2</v>
      </c>
      <c r="AJ9" s="122">
        <v>24</v>
      </c>
      <c r="AL9" s="43" t="str">
        <f t="shared" si="3"/>
        <v>住吉区</v>
      </c>
      <c r="AM9" s="90">
        <f t="shared" si="26"/>
        <v>3.5121234386480529E-2</v>
      </c>
      <c r="AN9" s="90">
        <f t="shared" si="8"/>
        <v>3.4007813282580387E-2</v>
      </c>
      <c r="AO9" s="102">
        <f t="shared" si="9"/>
        <v>0.10999999999999968</v>
      </c>
      <c r="AP9" s="43" t="str">
        <f t="shared" si="4"/>
        <v>生野区</v>
      </c>
      <c r="AQ9" s="90">
        <f t="shared" si="10"/>
        <v>3.8045035237494987E-2</v>
      </c>
      <c r="AR9" s="90">
        <f t="shared" si="11"/>
        <v>4.0484188578709605E-2</v>
      </c>
      <c r="AS9" s="102">
        <f t="shared" si="12"/>
        <v>-0.25000000000000022</v>
      </c>
      <c r="AT9" s="43" t="str">
        <f t="shared" si="13"/>
        <v>浪速区</v>
      </c>
      <c r="AU9" s="90">
        <f t="shared" si="14"/>
        <v>7.0623271644330993E-2</v>
      </c>
      <c r="AV9" s="90">
        <f t="shared" si="15"/>
        <v>7.9291251384274647E-2</v>
      </c>
      <c r="AW9" s="102">
        <f t="shared" si="16"/>
        <v>-0.86999999999999988</v>
      </c>
      <c r="AX9" s="45"/>
      <c r="AY9" s="90">
        <f t="shared" si="17"/>
        <v>2.7281773476305889E-2</v>
      </c>
      <c r="AZ9" s="90">
        <f t="shared" si="18"/>
        <v>2.5879373892488376E-2</v>
      </c>
      <c r="BA9" s="102">
        <f t="shared" si="19"/>
        <v>0.14000000000000018</v>
      </c>
      <c r="BB9" s="90">
        <f t="shared" si="20"/>
        <v>2.1132081704109566E-2</v>
      </c>
      <c r="BC9" s="90">
        <f t="shared" si="21"/>
        <v>2.2230544515632503E-2</v>
      </c>
      <c r="BD9" s="102">
        <f t="shared" si="22"/>
        <v>-0.11000000000000003</v>
      </c>
      <c r="BE9" s="90">
        <f t="shared" si="23"/>
        <v>6.0797469765598224E-2</v>
      </c>
      <c r="BF9" s="90">
        <f t="shared" si="24"/>
        <v>5.9268567757163874E-2</v>
      </c>
      <c r="BG9" s="102">
        <f t="shared" si="25"/>
        <v>0.15000000000000013</v>
      </c>
      <c r="BH9" s="85">
        <v>0</v>
      </c>
    </row>
    <row r="10" spans="2:60" s="42" customFormat="1" ht="13.5" customHeight="1">
      <c r="B10" s="73">
        <v>6</v>
      </c>
      <c r="C10" s="51" t="s">
        <v>96</v>
      </c>
      <c r="D10" s="120">
        <v>11445</v>
      </c>
      <c r="E10" s="121">
        <v>10645</v>
      </c>
      <c r="F10" s="136">
        <v>473</v>
      </c>
      <c r="G10" s="137">
        <v>296</v>
      </c>
      <c r="H10" s="88">
        <f t="shared" si="5"/>
        <v>2.7806481916392671E-2</v>
      </c>
      <c r="I10" s="52">
        <f t="shared" si="0"/>
        <v>2.5862822193097424E-2</v>
      </c>
      <c r="J10" s="136">
        <v>1970</v>
      </c>
      <c r="K10" s="137">
        <v>494</v>
      </c>
      <c r="L10" s="88">
        <f t="shared" si="6"/>
        <v>4.6406763738844531E-2</v>
      </c>
      <c r="M10" s="52">
        <f t="shared" si="1"/>
        <v>4.3162953254696372E-2</v>
      </c>
      <c r="N10" s="136">
        <v>1242</v>
      </c>
      <c r="O10" s="137">
        <v>539</v>
      </c>
      <c r="P10" s="88">
        <f t="shared" si="7"/>
        <v>5.0634100516674496E-2</v>
      </c>
      <c r="Q10" s="52">
        <f t="shared" si="2"/>
        <v>4.7094801223241591E-2</v>
      </c>
      <c r="R10" s="122">
        <v>58</v>
      </c>
      <c r="S10" s="100"/>
      <c r="T10" s="128">
        <v>6</v>
      </c>
      <c r="U10" s="51" t="s">
        <v>96</v>
      </c>
      <c r="V10" s="120">
        <v>11102</v>
      </c>
      <c r="W10" s="121">
        <v>10350</v>
      </c>
      <c r="X10" s="95">
        <v>477</v>
      </c>
      <c r="Y10" s="95">
        <v>303</v>
      </c>
      <c r="Z10" s="131">
        <v>2.9275362318840578E-2</v>
      </c>
      <c r="AA10" s="132">
        <v>2.7292379751396145E-2</v>
      </c>
      <c r="AB10" s="95">
        <v>1774</v>
      </c>
      <c r="AC10" s="95">
        <v>428</v>
      </c>
      <c r="AD10" s="131">
        <v>4.1352657004830914E-2</v>
      </c>
      <c r="AE10" s="132">
        <v>3.8551612322104127E-2</v>
      </c>
      <c r="AF10" s="95">
        <v>1162</v>
      </c>
      <c r="AG10" s="95">
        <v>513</v>
      </c>
      <c r="AH10" s="131">
        <v>4.9565217391304345E-2</v>
      </c>
      <c r="AI10" s="132">
        <v>4.6207890470185552E-2</v>
      </c>
      <c r="AJ10" s="122">
        <v>62</v>
      </c>
      <c r="AL10" s="43" t="str">
        <f t="shared" si="3"/>
        <v>鶴見区</v>
      </c>
      <c r="AM10" s="90">
        <f t="shared" si="26"/>
        <v>3.5013262599469498E-2</v>
      </c>
      <c r="AN10" s="90">
        <f t="shared" si="8"/>
        <v>3.7183975106962273E-2</v>
      </c>
      <c r="AO10" s="102">
        <f t="shared" si="9"/>
        <v>-0.21999999999999936</v>
      </c>
      <c r="AP10" s="43" t="str">
        <f t="shared" si="4"/>
        <v>東成区</v>
      </c>
      <c r="AQ10" s="90">
        <f t="shared" si="10"/>
        <v>3.5746113476581839E-2</v>
      </c>
      <c r="AR10" s="90">
        <f t="shared" si="11"/>
        <v>3.5841202152502791E-2</v>
      </c>
      <c r="AS10" s="102">
        <f t="shared" si="12"/>
        <v>-9.9999999999995925E-3</v>
      </c>
      <c r="AT10" s="43" t="str">
        <f t="shared" si="13"/>
        <v>茨木市</v>
      </c>
      <c r="AU10" s="90">
        <f t="shared" si="14"/>
        <v>7.0597729296527162E-2</v>
      </c>
      <c r="AV10" s="90">
        <f t="shared" si="15"/>
        <v>6.3415489869309713E-2</v>
      </c>
      <c r="AW10" s="102">
        <f t="shared" si="16"/>
        <v>0.71999999999999975</v>
      </c>
      <c r="AX10" s="45"/>
      <c r="AY10" s="90">
        <f t="shared" si="17"/>
        <v>2.7281773476305889E-2</v>
      </c>
      <c r="AZ10" s="90">
        <f t="shared" si="18"/>
        <v>2.5879373892488376E-2</v>
      </c>
      <c r="BA10" s="102">
        <f t="shared" si="19"/>
        <v>0.14000000000000018</v>
      </c>
      <c r="BB10" s="90">
        <f t="shared" si="20"/>
        <v>2.1132081704109566E-2</v>
      </c>
      <c r="BC10" s="90">
        <f t="shared" si="21"/>
        <v>2.2230544515632503E-2</v>
      </c>
      <c r="BD10" s="102">
        <f t="shared" si="22"/>
        <v>-0.11000000000000003</v>
      </c>
      <c r="BE10" s="90">
        <f t="shared" si="23"/>
        <v>6.0797469765598224E-2</v>
      </c>
      <c r="BF10" s="90">
        <f t="shared" si="24"/>
        <v>5.9268567757163874E-2</v>
      </c>
      <c r="BG10" s="102">
        <f t="shared" si="25"/>
        <v>0.15000000000000013</v>
      </c>
      <c r="BH10" s="85">
        <v>0</v>
      </c>
    </row>
    <row r="11" spans="2:60" s="42" customFormat="1" ht="13.5" customHeight="1">
      <c r="B11" s="73">
        <v>7</v>
      </c>
      <c r="C11" s="51" t="s">
        <v>97</v>
      </c>
      <c r="D11" s="94">
        <v>10298</v>
      </c>
      <c r="E11" s="95">
        <v>9661</v>
      </c>
      <c r="F11" s="138">
        <v>443</v>
      </c>
      <c r="G11" s="139">
        <v>281</v>
      </c>
      <c r="H11" s="88">
        <f t="shared" si="5"/>
        <v>2.9086015940378844E-2</v>
      </c>
      <c r="I11" s="52">
        <f t="shared" si="0"/>
        <v>2.7286851815886581E-2</v>
      </c>
      <c r="J11" s="138">
        <v>1888</v>
      </c>
      <c r="K11" s="139">
        <v>429</v>
      </c>
      <c r="L11" s="88">
        <f t="shared" si="6"/>
        <v>4.4405341062001863E-2</v>
      </c>
      <c r="M11" s="53">
        <f t="shared" si="1"/>
        <v>4.1658574480481644E-2</v>
      </c>
      <c r="N11" s="138">
        <v>1472</v>
      </c>
      <c r="O11" s="139">
        <v>581</v>
      </c>
      <c r="P11" s="88">
        <f t="shared" si="7"/>
        <v>6.0138701997722803E-2</v>
      </c>
      <c r="Q11" s="52">
        <f t="shared" si="2"/>
        <v>5.641872208195766E-2</v>
      </c>
      <c r="R11" s="122">
        <v>45</v>
      </c>
      <c r="S11" s="100"/>
      <c r="T11" s="128">
        <v>7</v>
      </c>
      <c r="U11" s="51" t="s">
        <v>97</v>
      </c>
      <c r="V11" s="94">
        <v>9928</v>
      </c>
      <c r="W11" s="95">
        <v>9336</v>
      </c>
      <c r="X11" s="95">
        <v>378</v>
      </c>
      <c r="Y11" s="95">
        <v>244</v>
      </c>
      <c r="Z11" s="131">
        <v>2.6135389888603255E-2</v>
      </c>
      <c r="AA11" s="132">
        <v>2.4576954069298954E-2</v>
      </c>
      <c r="AB11" s="95">
        <v>1995</v>
      </c>
      <c r="AC11" s="95">
        <v>425</v>
      </c>
      <c r="AD11" s="131">
        <v>4.5522707797772066E-2</v>
      </c>
      <c r="AE11" s="132">
        <v>4.2808219178082189E-2</v>
      </c>
      <c r="AF11" s="95">
        <v>1480</v>
      </c>
      <c r="AG11" s="95">
        <v>601</v>
      </c>
      <c r="AH11" s="131">
        <v>6.4374464438731793E-2</v>
      </c>
      <c r="AI11" s="132">
        <v>6.0535858178887993E-2</v>
      </c>
      <c r="AJ11" s="122">
        <v>55</v>
      </c>
      <c r="AL11" s="43" t="str">
        <f t="shared" si="3"/>
        <v>平野区</v>
      </c>
      <c r="AM11" s="90">
        <f t="shared" si="26"/>
        <v>3.4835468841001749E-2</v>
      </c>
      <c r="AN11" s="90">
        <f t="shared" si="8"/>
        <v>3.1112928406809903E-2</v>
      </c>
      <c r="AO11" s="102">
        <f t="shared" si="9"/>
        <v>0.36999999999999983</v>
      </c>
      <c r="AP11" s="43" t="str">
        <f t="shared" si="4"/>
        <v>鶴見区</v>
      </c>
      <c r="AQ11" s="90">
        <f t="shared" si="10"/>
        <v>3.4255399772641151E-2</v>
      </c>
      <c r="AR11" s="90">
        <f t="shared" si="11"/>
        <v>3.6561649163749516E-2</v>
      </c>
      <c r="AS11" s="102">
        <f t="shared" si="12"/>
        <v>-0.23000000000000034</v>
      </c>
      <c r="AT11" s="43" t="str">
        <f t="shared" si="13"/>
        <v>中央区</v>
      </c>
      <c r="AU11" s="90">
        <f t="shared" si="14"/>
        <v>7.0148684712161652E-2</v>
      </c>
      <c r="AV11" s="90">
        <f t="shared" si="15"/>
        <v>7.4351361817477729E-2</v>
      </c>
      <c r="AW11" s="102">
        <f t="shared" si="16"/>
        <v>-0.42999999999999983</v>
      </c>
      <c r="AX11" s="45"/>
      <c r="AY11" s="90">
        <f t="shared" si="17"/>
        <v>2.7281773476305889E-2</v>
      </c>
      <c r="AZ11" s="90">
        <f t="shared" si="18"/>
        <v>2.5879373892488376E-2</v>
      </c>
      <c r="BA11" s="102">
        <f t="shared" si="19"/>
        <v>0.14000000000000018</v>
      </c>
      <c r="BB11" s="90">
        <f t="shared" si="20"/>
        <v>2.1132081704109566E-2</v>
      </c>
      <c r="BC11" s="90">
        <f t="shared" si="21"/>
        <v>2.2230544515632503E-2</v>
      </c>
      <c r="BD11" s="102">
        <f t="shared" si="22"/>
        <v>-0.11000000000000003</v>
      </c>
      <c r="BE11" s="90">
        <f t="shared" si="23"/>
        <v>6.0797469765598224E-2</v>
      </c>
      <c r="BF11" s="90">
        <f t="shared" si="24"/>
        <v>5.9268567757163874E-2</v>
      </c>
      <c r="BG11" s="102">
        <f t="shared" si="25"/>
        <v>0.15000000000000013</v>
      </c>
      <c r="BH11" s="85">
        <v>0</v>
      </c>
    </row>
    <row r="12" spans="2:60" s="42" customFormat="1" ht="13.5" customHeight="1">
      <c r="B12" s="73">
        <v>8</v>
      </c>
      <c r="C12" s="51" t="s">
        <v>51</v>
      </c>
      <c r="D12" s="123">
        <v>8060</v>
      </c>
      <c r="E12" s="124">
        <v>7603</v>
      </c>
      <c r="F12" s="140">
        <v>438</v>
      </c>
      <c r="G12" s="141">
        <v>294</v>
      </c>
      <c r="H12" s="88">
        <f t="shared" si="5"/>
        <v>3.8668946468499277E-2</v>
      </c>
      <c r="I12" s="53">
        <f t="shared" si="0"/>
        <v>3.6476426799007443E-2</v>
      </c>
      <c r="J12" s="140">
        <v>451</v>
      </c>
      <c r="K12" s="141">
        <v>129</v>
      </c>
      <c r="L12" s="88">
        <f t="shared" si="6"/>
        <v>1.6966986715770092E-2</v>
      </c>
      <c r="M12" s="54">
        <f t="shared" si="1"/>
        <v>1.6004962779156327E-2</v>
      </c>
      <c r="N12" s="140">
        <v>1366</v>
      </c>
      <c r="O12" s="141">
        <v>579</v>
      </c>
      <c r="P12" s="88">
        <f t="shared" si="7"/>
        <v>7.6154149677758784E-2</v>
      </c>
      <c r="Q12" s="53">
        <f t="shared" si="2"/>
        <v>7.1836228287841197E-2</v>
      </c>
      <c r="R12" s="122">
        <v>19</v>
      </c>
      <c r="S12" s="100"/>
      <c r="T12" s="128">
        <v>8</v>
      </c>
      <c r="U12" s="51" t="s">
        <v>51</v>
      </c>
      <c r="V12" s="123">
        <v>7671</v>
      </c>
      <c r="W12" s="124">
        <v>7217</v>
      </c>
      <c r="X12" s="95">
        <v>435</v>
      </c>
      <c r="Y12" s="95">
        <v>270</v>
      </c>
      <c r="Z12" s="131">
        <v>3.7411666897602884E-2</v>
      </c>
      <c r="AA12" s="132">
        <v>3.5197497066875243E-2</v>
      </c>
      <c r="AB12" s="95">
        <v>457</v>
      </c>
      <c r="AC12" s="95">
        <v>120</v>
      </c>
      <c r="AD12" s="131">
        <v>1.6627407510045725E-2</v>
      </c>
      <c r="AE12" s="132">
        <v>1.5643332029722332E-2</v>
      </c>
      <c r="AF12" s="95">
        <v>1288</v>
      </c>
      <c r="AG12" s="95">
        <v>523</v>
      </c>
      <c r="AH12" s="131">
        <v>7.2467784397949292E-2</v>
      </c>
      <c r="AI12" s="132">
        <v>6.8178855429539831E-2</v>
      </c>
      <c r="AJ12" s="122">
        <v>29</v>
      </c>
      <c r="AL12" s="43" t="str">
        <f t="shared" si="3"/>
        <v>西成区</v>
      </c>
      <c r="AM12" s="90">
        <f t="shared" si="26"/>
        <v>3.4220849678657878E-2</v>
      </c>
      <c r="AN12" s="90">
        <f t="shared" si="8"/>
        <v>3.1700288184438041E-2</v>
      </c>
      <c r="AO12" s="102">
        <f t="shared" si="9"/>
        <v>0.25000000000000022</v>
      </c>
      <c r="AP12" s="43" t="str">
        <f t="shared" si="4"/>
        <v>住吉区</v>
      </c>
      <c r="AQ12" s="90">
        <f t="shared" si="10"/>
        <v>3.3357825128581924E-2</v>
      </c>
      <c r="AR12" s="90">
        <f t="shared" si="11"/>
        <v>3.6461985375137736E-2</v>
      </c>
      <c r="AS12" s="102">
        <f t="shared" si="12"/>
        <v>-0.30999999999999983</v>
      </c>
      <c r="AT12" s="43" t="str">
        <f t="shared" si="13"/>
        <v>熊取町</v>
      </c>
      <c r="AU12" s="90">
        <f t="shared" si="14"/>
        <v>6.8830966130794438E-2</v>
      </c>
      <c r="AV12" s="90">
        <f t="shared" si="15"/>
        <v>6.6073488218816936E-2</v>
      </c>
      <c r="AW12" s="102">
        <f t="shared" si="16"/>
        <v>0.26999999999999941</v>
      </c>
      <c r="AX12" s="45"/>
      <c r="AY12" s="90">
        <f t="shared" si="17"/>
        <v>2.7281773476305889E-2</v>
      </c>
      <c r="AZ12" s="90">
        <f t="shared" si="18"/>
        <v>2.5879373892488376E-2</v>
      </c>
      <c r="BA12" s="102">
        <f t="shared" si="19"/>
        <v>0.14000000000000018</v>
      </c>
      <c r="BB12" s="90">
        <f t="shared" si="20"/>
        <v>2.1132081704109566E-2</v>
      </c>
      <c r="BC12" s="90">
        <f t="shared" si="21"/>
        <v>2.2230544515632503E-2</v>
      </c>
      <c r="BD12" s="102">
        <f t="shared" si="22"/>
        <v>-0.11000000000000003</v>
      </c>
      <c r="BE12" s="90">
        <f t="shared" si="23"/>
        <v>6.0797469765598224E-2</v>
      </c>
      <c r="BF12" s="90">
        <f t="shared" si="24"/>
        <v>5.9268567757163874E-2</v>
      </c>
      <c r="BG12" s="102">
        <f t="shared" si="25"/>
        <v>0.15000000000000013</v>
      </c>
      <c r="BH12" s="85">
        <v>0</v>
      </c>
    </row>
    <row r="13" spans="2:60" s="42" customFormat="1" ht="13.5" customHeight="1">
      <c r="B13" s="73">
        <v>9</v>
      </c>
      <c r="C13" s="51" t="s">
        <v>98</v>
      </c>
      <c r="D13" s="120">
        <v>5207</v>
      </c>
      <c r="E13" s="121">
        <v>4701</v>
      </c>
      <c r="F13" s="136">
        <v>252</v>
      </c>
      <c r="G13" s="137">
        <v>173</v>
      </c>
      <c r="H13" s="88">
        <f t="shared" si="5"/>
        <v>3.6800680706232713E-2</v>
      </c>
      <c r="I13" s="52">
        <f t="shared" si="0"/>
        <v>3.3224505473401188E-2</v>
      </c>
      <c r="J13" s="136">
        <v>201</v>
      </c>
      <c r="K13" s="137">
        <v>71</v>
      </c>
      <c r="L13" s="88">
        <f t="shared" si="6"/>
        <v>1.5103169538396086E-2</v>
      </c>
      <c r="M13" s="52">
        <f t="shared" si="1"/>
        <v>1.3635490685615518E-2</v>
      </c>
      <c r="N13" s="136">
        <v>752</v>
      </c>
      <c r="O13" s="137">
        <v>332</v>
      </c>
      <c r="P13" s="88">
        <f t="shared" si="7"/>
        <v>7.0623271644330993E-2</v>
      </c>
      <c r="Q13" s="52">
        <f t="shared" si="2"/>
        <v>6.3760322642596498E-2</v>
      </c>
      <c r="R13" s="122">
        <v>12</v>
      </c>
      <c r="S13" s="100"/>
      <c r="T13" s="128">
        <v>9</v>
      </c>
      <c r="U13" s="51" t="s">
        <v>98</v>
      </c>
      <c r="V13" s="120">
        <v>4946</v>
      </c>
      <c r="W13" s="121">
        <v>4515</v>
      </c>
      <c r="X13" s="95">
        <v>242</v>
      </c>
      <c r="Y13" s="95">
        <v>155</v>
      </c>
      <c r="Z13" s="131">
        <v>3.4330011074197121E-2</v>
      </c>
      <c r="AA13" s="132">
        <v>3.1338455317428224E-2</v>
      </c>
      <c r="AB13" s="95">
        <v>250</v>
      </c>
      <c r="AC13" s="95">
        <v>88</v>
      </c>
      <c r="AD13" s="131">
        <v>1.9490586932447398E-2</v>
      </c>
      <c r="AE13" s="132">
        <v>1.7792155276991507E-2</v>
      </c>
      <c r="AF13" s="95">
        <v>857</v>
      </c>
      <c r="AG13" s="95">
        <v>358</v>
      </c>
      <c r="AH13" s="131">
        <v>7.9291251384274647E-2</v>
      </c>
      <c r="AI13" s="132">
        <v>7.2381722604124552E-2</v>
      </c>
      <c r="AJ13" s="122">
        <v>9</v>
      </c>
      <c r="AL13" s="43" t="str">
        <f t="shared" si="3"/>
        <v>東成区</v>
      </c>
      <c r="AM13" s="90">
        <f t="shared" si="26"/>
        <v>3.3963758787998809E-2</v>
      </c>
      <c r="AN13" s="90">
        <f t="shared" si="8"/>
        <v>3.2693674484719264E-2</v>
      </c>
      <c r="AO13" s="102">
        <f t="shared" si="9"/>
        <v>0.13000000000000025</v>
      </c>
      <c r="AP13" s="43" t="str">
        <f t="shared" si="4"/>
        <v>都島区</v>
      </c>
      <c r="AQ13" s="90">
        <f t="shared" si="10"/>
        <v>3.2811584498200388E-2</v>
      </c>
      <c r="AR13" s="90">
        <f t="shared" si="11"/>
        <v>3.5464098073555168E-2</v>
      </c>
      <c r="AS13" s="102">
        <f t="shared" si="12"/>
        <v>-0.26999999999999941</v>
      </c>
      <c r="AT13" s="43" t="str">
        <f t="shared" si="13"/>
        <v>西区</v>
      </c>
      <c r="AU13" s="90">
        <f t="shared" si="14"/>
        <v>6.778309409888357E-2</v>
      </c>
      <c r="AV13" s="90">
        <f t="shared" si="15"/>
        <v>7.1148459383753498E-2</v>
      </c>
      <c r="AW13" s="102">
        <f t="shared" si="16"/>
        <v>-0.32999999999999974</v>
      </c>
      <c r="AX13" s="45"/>
      <c r="AY13" s="90">
        <f t="shared" si="17"/>
        <v>2.7281773476305889E-2</v>
      </c>
      <c r="AZ13" s="90">
        <f t="shared" si="18"/>
        <v>2.5879373892488376E-2</v>
      </c>
      <c r="BA13" s="102">
        <f t="shared" si="19"/>
        <v>0.14000000000000018</v>
      </c>
      <c r="BB13" s="90">
        <f t="shared" si="20"/>
        <v>2.1132081704109566E-2</v>
      </c>
      <c r="BC13" s="90">
        <f t="shared" si="21"/>
        <v>2.2230544515632503E-2</v>
      </c>
      <c r="BD13" s="102">
        <f t="shared" si="22"/>
        <v>-0.11000000000000003</v>
      </c>
      <c r="BE13" s="90">
        <f t="shared" si="23"/>
        <v>6.0797469765598224E-2</v>
      </c>
      <c r="BF13" s="90">
        <f t="shared" si="24"/>
        <v>5.9268567757163874E-2</v>
      </c>
      <c r="BG13" s="102">
        <f t="shared" si="25"/>
        <v>0.15000000000000013</v>
      </c>
      <c r="BH13" s="85">
        <v>0</v>
      </c>
    </row>
    <row r="14" spans="2:60" s="42" customFormat="1" ht="13.5" customHeight="1">
      <c r="B14" s="73">
        <v>10</v>
      </c>
      <c r="C14" s="51" t="s">
        <v>52</v>
      </c>
      <c r="D14" s="120">
        <v>12659</v>
      </c>
      <c r="E14" s="121">
        <v>11901</v>
      </c>
      <c r="F14" s="136">
        <v>530</v>
      </c>
      <c r="G14" s="137">
        <v>334</v>
      </c>
      <c r="H14" s="88">
        <f t="shared" si="5"/>
        <v>2.806486849844551E-2</v>
      </c>
      <c r="I14" s="52">
        <f t="shared" si="0"/>
        <v>2.6384390552176316E-2</v>
      </c>
      <c r="J14" s="136">
        <v>1173</v>
      </c>
      <c r="K14" s="137">
        <v>273</v>
      </c>
      <c r="L14" s="88">
        <f t="shared" si="6"/>
        <v>2.2939248802621628E-2</v>
      </c>
      <c r="M14" s="52">
        <f t="shared" si="1"/>
        <v>2.1565684493245911E-2</v>
      </c>
      <c r="N14" s="136">
        <v>1584</v>
      </c>
      <c r="O14" s="137">
        <v>778</v>
      </c>
      <c r="P14" s="88">
        <f t="shared" si="7"/>
        <v>6.5372657759852112E-2</v>
      </c>
      <c r="Q14" s="52">
        <f t="shared" si="2"/>
        <v>6.1458251046686153E-2</v>
      </c>
      <c r="R14" s="122">
        <v>43</v>
      </c>
      <c r="S14" s="100"/>
      <c r="T14" s="128">
        <v>10</v>
      </c>
      <c r="U14" s="51" t="s">
        <v>52</v>
      </c>
      <c r="V14" s="120">
        <v>12186</v>
      </c>
      <c r="W14" s="121">
        <v>11486</v>
      </c>
      <c r="X14" s="95">
        <v>467</v>
      </c>
      <c r="Y14" s="95">
        <v>296</v>
      </c>
      <c r="Z14" s="131">
        <v>2.5770503221312902E-2</v>
      </c>
      <c r="AA14" s="132">
        <v>2.4290169046446743E-2</v>
      </c>
      <c r="AB14" s="95">
        <v>1315</v>
      </c>
      <c r="AC14" s="95">
        <v>271</v>
      </c>
      <c r="AD14" s="131">
        <v>2.3593940449242557E-2</v>
      </c>
      <c r="AE14" s="132">
        <v>2.2238634498604956E-2</v>
      </c>
      <c r="AF14" s="95">
        <v>1535</v>
      </c>
      <c r="AG14" s="95">
        <v>735</v>
      </c>
      <c r="AH14" s="131">
        <v>6.399094549886819E-2</v>
      </c>
      <c r="AI14" s="132">
        <v>6.0315115706548496E-2</v>
      </c>
      <c r="AJ14" s="122">
        <v>51</v>
      </c>
      <c r="AL14" s="43" t="str">
        <f t="shared" si="3"/>
        <v>中央区</v>
      </c>
      <c r="AM14" s="90">
        <f t="shared" si="26"/>
        <v>3.35493709492947E-2</v>
      </c>
      <c r="AN14" s="90">
        <f t="shared" si="8"/>
        <v>3.162514521750355E-2</v>
      </c>
      <c r="AO14" s="102">
        <f t="shared" si="9"/>
        <v>0.18999999999999989</v>
      </c>
      <c r="AP14" s="43" t="str">
        <f t="shared" si="4"/>
        <v>住之江区</v>
      </c>
      <c r="AQ14" s="90">
        <f t="shared" si="10"/>
        <v>3.1851981966157267E-2</v>
      </c>
      <c r="AR14" s="90">
        <f t="shared" si="11"/>
        <v>3.5072711719418309E-2</v>
      </c>
      <c r="AS14" s="102">
        <f t="shared" si="12"/>
        <v>-0.32000000000000017</v>
      </c>
      <c r="AT14" s="43" t="str">
        <f t="shared" si="13"/>
        <v>生野区</v>
      </c>
      <c r="AU14" s="90">
        <f t="shared" si="14"/>
        <v>6.7610152982295307E-2</v>
      </c>
      <c r="AV14" s="90">
        <f t="shared" si="15"/>
        <v>6.2492760338236995E-2</v>
      </c>
      <c r="AW14" s="102">
        <f t="shared" si="16"/>
        <v>0.50999999999999934</v>
      </c>
      <c r="AX14" s="45"/>
      <c r="AY14" s="90">
        <f t="shared" si="17"/>
        <v>2.7281773476305889E-2</v>
      </c>
      <c r="AZ14" s="90">
        <f t="shared" si="18"/>
        <v>2.5879373892488376E-2</v>
      </c>
      <c r="BA14" s="102">
        <f t="shared" si="19"/>
        <v>0.14000000000000018</v>
      </c>
      <c r="BB14" s="90">
        <f t="shared" si="20"/>
        <v>2.1132081704109566E-2</v>
      </c>
      <c r="BC14" s="90">
        <f t="shared" si="21"/>
        <v>2.2230544515632503E-2</v>
      </c>
      <c r="BD14" s="102">
        <f t="shared" si="22"/>
        <v>-0.11000000000000003</v>
      </c>
      <c r="BE14" s="90">
        <f t="shared" si="23"/>
        <v>6.0797469765598224E-2</v>
      </c>
      <c r="BF14" s="90">
        <f t="shared" si="24"/>
        <v>5.9268567757163874E-2</v>
      </c>
      <c r="BG14" s="102">
        <f t="shared" si="25"/>
        <v>0.15000000000000013</v>
      </c>
      <c r="BH14" s="85">
        <v>0</v>
      </c>
    </row>
    <row r="15" spans="2:60" s="42" customFormat="1" ht="13.5" customHeight="1">
      <c r="B15" s="73">
        <v>11</v>
      </c>
      <c r="C15" s="51" t="s">
        <v>53</v>
      </c>
      <c r="D15" s="120">
        <v>21433</v>
      </c>
      <c r="E15" s="121">
        <v>20081</v>
      </c>
      <c r="F15" s="136">
        <v>927</v>
      </c>
      <c r="G15" s="137">
        <v>590</v>
      </c>
      <c r="H15" s="88">
        <f t="shared" si="5"/>
        <v>2.9381006921966036E-2</v>
      </c>
      <c r="I15" s="52">
        <f t="shared" si="0"/>
        <v>2.7527644286847387E-2</v>
      </c>
      <c r="J15" s="136">
        <v>2249</v>
      </c>
      <c r="K15" s="137">
        <v>603</v>
      </c>
      <c r="L15" s="88">
        <f t="shared" si="6"/>
        <v>3.002838504058563E-2</v>
      </c>
      <c r="M15" s="52">
        <f t="shared" si="1"/>
        <v>2.8134185601642329E-2</v>
      </c>
      <c r="N15" s="136">
        <v>2377</v>
      </c>
      <c r="O15" s="137">
        <v>1043</v>
      </c>
      <c r="P15" s="88">
        <f t="shared" si="7"/>
        <v>5.1939644440017925E-2</v>
      </c>
      <c r="Q15" s="52">
        <f t="shared" si="2"/>
        <v>4.8663276256240375E-2</v>
      </c>
      <c r="R15" s="122">
        <v>61</v>
      </c>
      <c r="S15" s="100"/>
      <c r="T15" s="128">
        <v>11</v>
      </c>
      <c r="U15" s="51" t="s">
        <v>53</v>
      </c>
      <c r="V15" s="120">
        <v>20652</v>
      </c>
      <c r="W15" s="121">
        <v>19410</v>
      </c>
      <c r="X15" s="95">
        <v>918</v>
      </c>
      <c r="Y15" s="95">
        <v>570</v>
      </c>
      <c r="Z15" s="131">
        <v>2.9366306027820709E-2</v>
      </c>
      <c r="AA15" s="132">
        <v>2.7600232423009879E-2</v>
      </c>
      <c r="AB15" s="95">
        <v>2246</v>
      </c>
      <c r="AC15" s="95">
        <v>601</v>
      </c>
      <c r="AD15" s="131">
        <v>3.0963420917053064E-2</v>
      </c>
      <c r="AE15" s="132">
        <v>2.9101297695138487E-2</v>
      </c>
      <c r="AF15" s="95">
        <v>2290</v>
      </c>
      <c r="AG15" s="95">
        <v>983</v>
      </c>
      <c r="AH15" s="131">
        <v>5.0643997939206598E-2</v>
      </c>
      <c r="AI15" s="132">
        <v>4.7598295564594231E-2</v>
      </c>
      <c r="AJ15" s="122">
        <v>67</v>
      </c>
      <c r="AL15" s="43" t="str">
        <f t="shared" si="3"/>
        <v>泉大津市</v>
      </c>
      <c r="AM15" s="90">
        <f t="shared" si="26"/>
        <v>3.3508068660705111E-2</v>
      </c>
      <c r="AN15" s="90">
        <f t="shared" si="8"/>
        <v>3.2812997769990443E-2</v>
      </c>
      <c r="AO15" s="102">
        <f t="shared" si="9"/>
        <v>6.9999999999999923E-2</v>
      </c>
      <c r="AP15" s="43" t="str">
        <f t="shared" si="4"/>
        <v>大阪市</v>
      </c>
      <c r="AQ15" s="90">
        <f t="shared" si="10"/>
        <v>3.0704352443242679E-2</v>
      </c>
      <c r="AR15" s="90">
        <f t="shared" si="11"/>
        <v>3.2437046521553561E-2</v>
      </c>
      <c r="AS15" s="102">
        <f t="shared" si="12"/>
        <v>-0.16999999999999965</v>
      </c>
      <c r="AT15" s="43" t="str">
        <f t="shared" si="13"/>
        <v>福島区</v>
      </c>
      <c r="AU15" s="90">
        <f t="shared" si="14"/>
        <v>6.7342693707748313E-2</v>
      </c>
      <c r="AV15" s="90">
        <f t="shared" si="15"/>
        <v>6.1851502492925481E-2</v>
      </c>
      <c r="AW15" s="102">
        <f t="shared" si="16"/>
        <v>0.54000000000000026</v>
      </c>
      <c r="AX15" s="45"/>
      <c r="AY15" s="90">
        <f t="shared" si="17"/>
        <v>2.7281773476305889E-2</v>
      </c>
      <c r="AZ15" s="90">
        <f t="shared" si="18"/>
        <v>2.5879373892488376E-2</v>
      </c>
      <c r="BA15" s="102">
        <f t="shared" si="19"/>
        <v>0.14000000000000018</v>
      </c>
      <c r="BB15" s="90">
        <f t="shared" si="20"/>
        <v>2.1132081704109566E-2</v>
      </c>
      <c r="BC15" s="90">
        <f t="shared" si="21"/>
        <v>2.2230544515632503E-2</v>
      </c>
      <c r="BD15" s="102">
        <f t="shared" si="22"/>
        <v>-0.11000000000000003</v>
      </c>
      <c r="BE15" s="90">
        <f t="shared" si="23"/>
        <v>6.0797469765598224E-2</v>
      </c>
      <c r="BF15" s="90">
        <f t="shared" si="24"/>
        <v>5.9268567757163874E-2</v>
      </c>
      <c r="BG15" s="102">
        <f t="shared" si="25"/>
        <v>0.15000000000000013</v>
      </c>
      <c r="BH15" s="85">
        <v>0</v>
      </c>
    </row>
    <row r="16" spans="2:60" s="42" customFormat="1" ht="13.5" customHeight="1">
      <c r="B16" s="73">
        <v>12</v>
      </c>
      <c r="C16" s="51" t="s">
        <v>99</v>
      </c>
      <c r="D16" s="120">
        <v>10847</v>
      </c>
      <c r="E16" s="121">
        <v>10099</v>
      </c>
      <c r="F16" s="136">
        <v>548</v>
      </c>
      <c r="G16" s="137">
        <v>343</v>
      </c>
      <c r="H16" s="88">
        <f t="shared" si="5"/>
        <v>3.3963758787998809E-2</v>
      </c>
      <c r="I16" s="52">
        <f t="shared" si="0"/>
        <v>3.1621646538213331E-2</v>
      </c>
      <c r="J16" s="136">
        <v>1547</v>
      </c>
      <c r="K16" s="137">
        <v>361</v>
      </c>
      <c r="L16" s="88">
        <f t="shared" si="6"/>
        <v>3.5746113476581839E-2</v>
      </c>
      <c r="M16" s="52">
        <f t="shared" si="1"/>
        <v>3.32810915460496E-2</v>
      </c>
      <c r="N16" s="136">
        <v>1242</v>
      </c>
      <c r="O16" s="137">
        <v>540</v>
      </c>
      <c r="P16" s="88">
        <f t="shared" si="7"/>
        <v>5.3470640657490839E-2</v>
      </c>
      <c r="Q16" s="52">
        <f t="shared" si="2"/>
        <v>4.9783350235088043E-2</v>
      </c>
      <c r="R16" s="122">
        <v>39</v>
      </c>
      <c r="S16" s="100"/>
      <c r="T16" s="128">
        <v>12</v>
      </c>
      <c r="U16" s="51" t="s">
        <v>99</v>
      </c>
      <c r="V16" s="120">
        <v>10551</v>
      </c>
      <c r="W16" s="121">
        <v>9849</v>
      </c>
      <c r="X16" s="95">
        <v>497</v>
      </c>
      <c r="Y16" s="95">
        <v>322</v>
      </c>
      <c r="Z16" s="131">
        <v>3.2693674484719264E-2</v>
      </c>
      <c r="AA16" s="132">
        <v>3.0518434271633022E-2</v>
      </c>
      <c r="AB16" s="95">
        <v>1540</v>
      </c>
      <c r="AC16" s="95">
        <v>353</v>
      </c>
      <c r="AD16" s="131">
        <v>3.5841202152502791E-2</v>
      </c>
      <c r="AE16" s="132">
        <v>3.3456544403374089E-2</v>
      </c>
      <c r="AF16" s="95">
        <v>1282</v>
      </c>
      <c r="AG16" s="95">
        <v>530</v>
      </c>
      <c r="AH16" s="131">
        <v>5.3812569804041019E-2</v>
      </c>
      <c r="AI16" s="132">
        <v>5.0232205478153727E-2</v>
      </c>
      <c r="AJ16" s="122">
        <v>43</v>
      </c>
      <c r="AL16" s="43" t="str">
        <f t="shared" si="3"/>
        <v>忠岡町</v>
      </c>
      <c r="AM16" s="90">
        <f t="shared" si="26"/>
        <v>3.3136094674556214E-2</v>
      </c>
      <c r="AN16" s="90">
        <f t="shared" si="8"/>
        <v>3.04E-2</v>
      </c>
      <c r="AO16" s="102">
        <f t="shared" si="9"/>
        <v>0.26999999999999974</v>
      </c>
      <c r="AP16" s="43" t="str">
        <f t="shared" si="4"/>
        <v>旭区</v>
      </c>
      <c r="AQ16" s="90">
        <f t="shared" si="10"/>
        <v>3.0453836440615018E-2</v>
      </c>
      <c r="AR16" s="90">
        <f t="shared" si="11"/>
        <v>3.3600610920198552E-2</v>
      </c>
      <c r="AS16" s="102">
        <f t="shared" si="12"/>
        <v>-0.30999999999999983</v>
      </c>
      <c r="AT16" s="43" t="str">
        <f t="shared" si="13"/>
        <v>堺市中区</v>
      </c>
      <c r="AU16" s="90">
        <f t="shared" si="14"/>
        <v>6.6798111967497159E-2</v>
      </c>
      <c r="AV16" s="90">
        <f t="shared" si="15"/>
        <v>6.2642225031605561E-2</v>
      </c>
      <c r="AW16" s="102">
        <f t="shared" si="16"/>
        <v>0.41999999999999954</v>
      </c>
      <c r="AX16" s="45"/>
      <c r="AY16" s="90">
        <f t="shared" si="17"/>
        <v>2.7281773476305889E-2</v>
      </c>
      <c r="AZ16" s="90">
        <f t="shared" si="18"/>
        <v>2.5879373892488376E-2</v>
      </c>
      <c r="BA16" s="102">
        <f t="shared" si="19"/>
        <v>0.14000000000000018</v>
      </c>
      <c r="BB16" s="90">
        <f t="shared" si="20"/>
        <v>2.1132081704109566E-2</v>
      </c>
      <c r="BC16" s="90">
        <f t="shared" si="21"/>
        <v>2.2230544515632503E-2</v>
      </c>
      <c r="BD16" s="102">
        <f t="shared" si="22"/>
        <v>-0.11000000000000003</v>
      </c>
      <c r="BE16" s="90">
        <f t="shared" si="23"/>
        <v>6.0797469765598224E-2</v>
      </c>
      <c r="BF16" s="90">
        <f t="shared" si="24"/>
        <v>5.9268567757163874E-2</v>
      </c>
      <c r="BG16" s="102">
        <f t="shared" si="25"/>
        <v>0.15000000000000013</v>
      </c>
      <c r="BH16" s="85">
        <v>0</v>
      </c>
    </row>
    <row r="17" spans="2:60" s="42" customFormat="1" ht="13.5" customHeight="1">
      <c r="B17" s="73">
        <v>13</v>
      </c>
      <c r="C17" s="51" t="s">
        <v>100</v>
      </c>
      <c r="D17" s="120">
        <v>18725</v>
      </c>
      <c r="E17" s="121">
        <v>17453</v>
      </c>
      <c r="F17" s="136">
        <v>1030</v>
      </c>
      <c r="G17" s="137">
        <v>651</v>
      </c>
      <c r="H17" s="88">
        <f t="shared" si="5"/>
        <v>3.7300177619893425E-2</v>
      </c>
      <c r="I17" s="52">
        <f t="shared" si="0"/>
        <v>3.4766355140186916E-2</v>
      </c>
      <c r="J17" s="136">
        <v>2706</v>
      </c>
      <c r="K17" s="137">
        <v>664</v>
      </c>
      <c r="L17" s="88">
        <f t="shared" si="6"/>
        <v>3.8045035237494987E-2</v>
      </c>
      <c r="M17" s="52">
        <f t="shared" si="1"/>
        <v>3.5460614152202939E-2</v>
      </c>
      <c r="N17" s="136">
        <v>2849</v>
      </c>
      <c r="O17" s="137">
        <v>1180</v>
      </c>
      <c r="P17" s="88">
        <f t="shared" si="7"/>
        <v>6.7610152982295307E-2</v>
      </c>
      <c r="Q17" s="52">
        <f t="shared" si="2"/>
        <v>6.3017356475300407E-2</v>
      </c>
      <c r="R17" s="122">
        <v>89</v>
      </c>
      <c r="S17" s="100"/>
      <c r="T17" s="128">
        <v>13</v>
      </c>
      <c r="U17" s="51" t="s">
        <v>100</v>
      </c>
      <c r="V17" s="120">
        <v>18372</v>
      </c>
      <c r="W17" s="121">
        <v>17266</v>
      </c>
      <c r="X17" s="95">
        <v>982</v>
      </c>
      <c r="Y17" s="95">
        <v>568</v>
      </c>
      <c r="Z17" s="131">
        <v>3.2897023051083052E-2</v>
      </c>
      <c r="AA17" s="132">
        <v>3.0916612236011321E-2</v>
      </c>
      <c r="AB17" s="95">
        <v>2694</v>
      </c>
      <c r="AC17" s="95">
        <v>699</v>
      </c>
      <c r="AD17" s="131">
        <v>4.0484188578709605E-2</v>
      </c>
      <c r="AE17" s="132">
        <v>3.8047028086218161E-2</v>
      </c>
      <c r="AF17" s="95">
        <v>2701</v>
      </c>
      <c r="AG17" s="95">
        <v>1079</v>
      </c>
      <c r="AH17" s="131">
        <v>6.2492760338236995E-2</v>
      </c>
      <c r="AI17" s="132">
        <v>5.8730677117352491E-2</v>
      </c>
      <c r="AJ17" s="122">
        <v>113</v>
      </c>
      <c r="AL17" s="43" t="str">
        <f t="shared" si="3"/>
        <v>淀川区</v>
      </c>
      <c r="AM17" s="90">
        <f t="shared" si="26"/>
        <v>3.2977545060920349E-2</v>
      </c>
      <c r="AN17" s="90">
        <f t="shared" si="8"/>
        <v>3.0050083472454091E-2</v>
      </c>
      <c r="AO17" s="102">
        <f t="shared" si="9"/>
        <v>0.29000000000000031</v>
      </c>
      <c r="AP17" s="43" t="str">
        <f t="shared" si="4"/>
        <v>東淀川区</v>
      </c>
      <c r="AQ17" s="90">
        <f t="shared" si="10"/>
        <v>3.002838504058563E-2</v>
      </c>
      <c r="AR17" s="90">
        <f t="shared" si="11"/>
        <v>3.0963420917053064E-2</v>
      </c>
      <c r="AS17" s="102">
        <f t="shared" si="12"/>
        <v>-0.10000000000000009</v>
      </c>
      <c r="AT17" s="43" t="str">
        <f t="shared" si="13"/>
        <v>箕面市</v>
      </c>
      <c r="AU17" s="90">
        <f t="shared" si="14"/>
        <v>6.6186593243672556E-2</v>
      </c>
      <c r="AV17" s="90">
        <f t="shared" si="15"/>
        <v>6.0284476052894768E-2</v>
      </c>
      <c r="AW17" s="102">
        <f t="shared" si="16"/>
        <v>0.58999999999999952</v>
      </c>
      <c r="AX17" s="45"/>
      <c r="AY17" s="90">
        <f t="shared" si="17"/>
        <v>2.7281773476305889E-2</v>
      </c>
      <c r="AZ17" s="90">
        <f t="shared" si="18"/>
        <v>2.5879373892488376E-2</v>
      </c>
      <c r="BA17" s="102">
        <f t="shared" si="19"/>
        <v>0.14000000000000018</v>
      </c>
      <c r="BB17" s="90">
        <f t="shared" si="20"/>
        <v>2.1132081704109566E-2</v>
      </c>
      <c r="BC17" s="90">
        <f t="shared" si="21"/>
        <v>2.2230544515632503E-2</v>
      </c>
      <c r="BD17" s="102">
        <f t="shared" si="22"/>
        <v>-0.11000000000000003</v>
      </c>
      <c r="BE17" s="90">
        <f t="shared" si="23"/>
        <v>6.0797469765598224E-2</v>
      </c>
      <c r="BF17" s="90">
        <f t="shared" si="24"/>
        <v>5.9268567757163874E-2</v>
      </c>
      <c r="BG17" s="102">
        <f t="shared" si="25"/>
        <v>0.15000000000000013</v>
      </c>
      <c r="BH17" s="85">
        <v>0</v>
      </c>
    </row>
    <row r="18" spans="2:60" s="42" customFormat="1" ht="13.5" customHeight="1">
      <c r="B18" s="73">
        <v>14</v>
      </c>
      <c r="C18" s="51" t="s">
        <v>101</v>
      </c>
      <c r="D18" s="120">
        <v>14384</v>
      </c>
      <c r="E18" s="121">
        <v>13463</v>
      </c>
      <c r="F18" s="136">
        <v>539</v>
      </c>
      <c r="G18" s="137">
        <v>394</v>
      </c>
      <c r="H18" s="88">
        <f t="shared" si="5"/>
        <v>2.9265394042932481E-2</v>
      </c>
      <c r="I18" s="52">
        <f t="shared" si="0"/>
        <v>2.739154616240267E-2</v>
      </c>
      <c r="J18" s="136">
        <v>1608</v>
      </c>
      <c r="K18" s="137">
        <v>410</v>
      </c>
      <c r="L18" s="88">
        <f t="shared" si="6"/>
        <v>3.0453836440615018E-2</v>
      </c>
      <c r="M18" s="52">
        <f t="shared" si="1"/>
        <v>2.8503893214682982E-2</v>
      </c>
      <c r="N18" s="136">
        <v>1613</v>
      </c>
      <c r="O18" s="137">
        <v>722</v>
      </c>
      <c r="P18" s="88">
        <f t="shared" si="7"/>
        <v>5.3628463195424497E-2</v>
      </c>
      <c r="Q18" s="52">
        <f t="shared" si="2"/>
        <v>5.0194660734149056E-2</v>
      </c>
      <c r="R18" s="122">
        <v>57</v>
      </c>
      <c r="S18" s="100"/>
      <c r="T18" s="128">
        <v>14</v>
      </c>
      <c r="U18" s="51" t="s">
        <v>101</v>
      </c>
      <c r="V18" s="120">
        <v>13960</v>
      </c>
      <c r="W18" s="121">
        <v>13095</v>
      </c>
      <c r="X18" s="95">
        <v>438</v>
      </c>
      <c r="Y18" s="95">
        <v>308</v>
      </c>
      <c r="Z18" s="131">
        <v>2.3520427644138985E-2</v>
      </c>
      <c r="AA18" s="132">
        <v>2.2063037249283667E-2</v>
      </c>
      <c r="AB18" s="95">
        <v>1732</v>
      </c>
      <c r="AC18" s="95">
        <v>440</v>
      </c>
      <c r="AD18" s="131">
        <v>3.3600610920198552E-2</v>
      </c>
      <c r="AE18" s="132">
        <v>3.151862464183381E-2</v>
      </c>
      <c r="AF18" s="95">
        <v>1468</v>
      </c>
      <c r="AG18" s="95">
        <v>672</v>
      </c>
      <c r="AH18" s="131">
        <v>5.1317296678121418E-2</v>
      </c>
      <c r="AI18" s="132">
        <v>4.8137535816618914E-2</v>
      </c>
      <c r="AJ18" s="122">
        <v>74</v>
      </c>
      <c r="AL18" s="43" t="str">
        <f t="shared" si="3"/>
        <v>柏原市</v>
      </c>
      <c r="AM18" s="90">
        <f t="shared" si="26"/>
        <v>3.2914764079147639E-2</v>
      </c>
      <c r="AN18" s="90">
        <f t="shared" si="8"/>
        <v>2.9479135544268498E-2</v>
      </c>
      <c r="AO18" s="102">
        <f t="shared" si="9"/>
        <v>0.34</v>
      </c>
      <c r="AP18" s="43" t="str">
        <f t="shared" si="4"/>
        <v>西成区</v>
      </c>
      <c r="AQ18" s="90">
        <f t="shared" si="10"/>
        <v>2.8712127535264167E-2</v>
      </c>
      <c r="AR18" s="90">
        <f t="shared" si="11"/>
        <v>3.0767926767248686E-2</v>
      </c>
      <c r="AS18" s="102">
        <f t="shared" si="12"/>
        <v>-0.21000000000000013</v>
      </c>
      <c r="AT18" s="43" t="str">
        <f t="shared" si="13"/>
        <v>西淀川区</v>
      </c>
      <c r="AU18" s="90">
        <f t="shared" si="14"/>
        <v>6.5372657759852112E-2</v>
      </c>
      <c r="AV18" s="90">
        <f t="shared" si="15"/>
        <v>6.399094549886819E-2</v>
      </c>
      <c r="AW18" s="102">
        <f t="shared" si="16"/>
        <v>0.13999999999999985</v>
      </c>
      <c r="AX18" s="45"/>
      <c r="AY18" s="90">
        <f t="shared" si="17"/>
        <v>2.7281773476305889E-2</v>
      </c>
      <c r="AZ18" s="90">
        <f t="shared" si="18"/>
        <v>2.5879373892488376E-2</v>
      </c>
      <c r="BA18" s="102">
        <f t="shared" si="19"/>
        <v>0.14000000000000018</v>
      </c>
      <c r="BB18" s="90">
        <f t="shared" si="20"/>
        <v>2.1132081704109566E-2</v>
      </c>
      <c r="BC18" s="90">
        <f t="shared" si="21"/>
        <v>2.2230544515632503E-2</v>
      </c>
      <c r="BD18" s="102">
        <f t="shared" si="22"/>
        <v>-0.11000000000000003</v>
      </c>
      <c r="BE18" s="90">
        <f t="shared" si="23"/>
        <v>6.0797469765598224E-2</v>
      </c>
      <c r="BF18" s="90">
        <f t="shared" si="24"/>
        <v>5.9268567757163874E-2</v>
      </c>
      <c r="BG18" s="102">
        <f t="shared" si="25"/>
        <v>0.15000000000000013</v>
      </c>
      <c r="BH18" s="85">
        <v>0</v>
      </c>
    </row>
    <row r="19" spans="2:60" s="42" customFormat="1" ht="13.5" customHeight="1">
      <c r="B19" s="73">
        <v>15</v>
      </c>
      <c r="C19" s="51" t="s">
        <v>102</v>
      </c>
      <c r="D19" s="94">
        <v>23619</v>
      </c>
      <c r="E19" s="95">
        <v>22039</v>
      </c>
      <c r="F19" s="138">
        <v>964</v>
      </c>
      <c r="G19" s="139">
        <v>626</v>
      </c>
      <c r="H19" s="88">
        <f t="shared" si="5"/>
        <v>2.8404192567720858E-2</v>
      </c>
      <c r="I19" s="52">
        <f t="shared" si="0"/>
        <v>2.6504085693721157E-2</v>
      </c>
      <c r="J19" s="138">
        <v>2050</v>
      </c>
      <c r="K19" s="139">
        <v>521</v>
      </c>
      <c r="L19" s="88">
        <f t="shared" si="6"/>
        <v>2.3639911066745314E-2</v>
      </c>
      <c r="M19" s="53">
        <f t="shared" si="1"/>
        <v>2.2058512214742369E-2</v>
      </c>
      <c r="N19" s="138">
        <v>2896</v>
      </c>
      <c r="O19" s="139">
        <v>1299</v>
      </c>
      <c r="P19" s="88">
        <f t="shared" si="7"/>
        <v>5.8940968283497437E-2</v>
      </c>
      <c r="Q19" s="52">
        <f t="shared" si="2"/>
        <v>5.4998094754223292E-2</v>
      </c>
      <c r="R19" s="122">
        <v>59</v>
      </c>
      <c r="S19" s="100"/>
      <c r="T19" s="128">
        <v>15</v>
      </c>
      <c r="U19" s="51" t="s">
        <v>102</v>
      </c>
      <c r="V19" s="94">
        <v>22632</v>
      </c>
      <c r="W19" s="95">
        <v>21232</v>
      </c>
      <c r="X19" s="95">
        <v>872</v>
      </c>
      <c r="Y19" s="95">
        <v>572</v>
      </c>
      <c r="Z19" s="131">
        <v>2.6940467219291636E-2</v>
      </c>
      <c r="AA19" s="132">
        <v>2.5273948391657829E-2</v>
      </c>
      <c r="AB19" s="95">
        <v>2177</v>
      </c>
      <c r="AC19" s="95">
        <v>552</v>
      </c>
      <c r="AD19" s="131">
        <v>2.5998492840994723E-2</v>
      </c>
      <c r="AE19" s="132">
        <v>2.4390243902439025E-2</v>
      </c>
      <c r="AF19" s="95">
        <v>2784</v>
      </c>
      <c r="AG19" s="95">
        <v>1202</v>
      </c>
      <c r="AH19" s="131">
        <v>5.661266013564431E-2</v>
      </c>
      <c r="AI19" s="132">
        <v>5.3110639802050191E-2</v>
      </c>
      <c r="AJ19" s="122">
        <v>82</v>
      </c>
      <c r="AL19" s="43" t="str">
        <f t="shared" si="3"/>
        <v>東住吉区</v>
      </c>
      <c r="AM19" s="90">
        <f t="shared" si="26"/>
        <v>3.2797602833015527E-2</v>
      </c>
      <c r="AN19" s="90">
        <f t="shared" si="8"/>
        <v>3.2103976894023549E-2</v>
      </c>
      <c r="AO19" s="102">
        <f t="shared" si="9"/>
        <v>7.0000000000000617E-2</v>
      </c>
      <c r="AP19" s="43" t="str">
        <f t="shared" si="4"/>
        <v>此花区</v>
      </c>
      <c r="AQ19" s="90">
        <f t="shared" si="10"/>
        <v>2.7874161461947721E-2</v>
      </c>
      <c r="AR19" s="90">
        <f t="shared" si="11"/>
        <v>2.6446869070208729E-2</v>
      </c>
      <c r="AS19" s="102">
        <f t="shared" si="12"/>
        <v>0.15000000000000013</v>
      </c>
      <c r="AT19" s="43" t="str">
        <f t="shared" si="13"/>
        <v>羽曳野市</v>
      </c>
      <c r="AU19" s="90">
        <f t="shared" si="14"/>
        <v>6.5201127927720551E-2</v>
      </c>
      <c r="AV19" s="90">
        <f t="shared" si="15"/>
        <v>6.2015041184194819E-2</v>
      </c>
      <c r="AW19" s="102">
        <f t="shared" si="16"/>
        <v>0.31999999999999945</v>
      </c>
      <c r="AX19" s="45"/>
      <c r="AY19" s="90">
        <f t="shared" si="17"/>
        <v>2.7281773476305889E-2</v>
      </c>
      <c r="AZ19" s="90">
        <f t="shared" si="18"/>
        <v>2.5879373892488376E-2</v>
      </c>
      <c r="BA19" s="102">
        <f t="shared" si="19"/>
        <v>0.14000000000000018</v>
      </c>
      <c r="BB19" s="90">
        <f t="shared" si="20"/>
        <v>2.1132081704109566E-2</v>
      </c>
      <c r="BC19" s="90">
        <f t="shared" si="21"/>
        <v>2.2230544515632503E-2</v>
      </c>
      <c r="BD19" s="102">
        <f t="shared" si="22"/>
        <v>-0.11000000000000003</v>
      </c>
      <c r="BE19" s="90">
        <f t="shared" si="23"/>
        <v>6.0797469765598224E-2</v>
      </c>
      <c r="BF19" s="90">
        <f t="shared" si="24"/>
        <v>5.9268567757163874E-2</v>
      </c>
      <c r="BG19" s="102">
        <f t="shared" si="25"/>
        <v>0.15000000000000013</v>
      </c>
      <c r="BH19" s="85">
        <v>0</v>
      </c>
    </row>
    <row r="20" spans="2:60" s="42" customFormat="1" ht="13.5" customHeight="1">
      <c r="B20" s="73">
        <v>16</v>
      </c>
      <c r="C20" s="51" t="s">
        <v>54</v>
      </c>
      <c r="D20" s="123">
        <v>15334</v>
      </c>
      <c r="E20" s="124">
        <v>14240</v>
      </c>
      <c r="F20" s="140">
        <v>848</v>
      </c>
      <c r="G20" s="141">
        <v>554</v>
      </c>
      <c r="H20" s="88">
        <f t="shared" si="5"/>
        <v>3.8904494382022474E-2</v>
      </c>
      <c r="I20" s="53">
        <f t="shared" si="0"/>
        <v>3.6128863962436412E-2</v>
      </c>
      <c r="J20" s="140">
        <v>1583</v>
      </c>
      <c r="K20" s="141">
        <v>378</v>
      </c>
      <c r="L20" s="88">
        <f t="shared" si="6"/>
        <v>2.6544943820224719E-2</v>
      </c>
      <c r="M20" s="54">
        <f t="shared" si="1"/>
        <v>2.4651102125994521E-2</v>
      </c>
      <c r="N20" s="140">
        <v>1953</v>
      </c>
      <c r="O20" s="141">
        <v>787</v>
      </c>
      <c r="P20" s="88">
        <f t="shared" si="7"/>
        <v>5.5266853932584271E-2</v>
      </c>
      <c r="Q20" s="53">
        <f t="shared" si="2"/>
        <v>5.1323855484544149E-2</v>
      </c>
      <c r="R20" s="122">
        <v>48</v>
      </c>
      <c r="S20" s="100"/>
      <c r="T20" s="128">
        <v>16</v>
      </c>
      <c r="U20" s="51" t="s">
        <v>54</v>
      </c>
      <c r="V20" s="123">
        <v>14889</v>
      </c>
      <c r="W20" s="124">
        <v>13937</v>
      </c>
      <c r="X20" s="95">
        <v>750</v>
      </c>
      <c r="Y20" s="95">
        <v>478</v>
      </c>
      <c r="Z20" s="131">
        <v>3.4297194518188995E-2</v>
      </c>
      <c r="AA20" s="132">
        <v>3.2104238028074418E-2</v>
      </c>
      <c r="AB20" s="95">
        <v>1711</v>
      </c>
      <c r="AC20" s="95">
        <v>421</v>
      </c>
      <c r="AD20" s="131">
        <v>3.0207361699074405E-2</v>
      </c>
      <c r="AE20" s="132">
        <v>2.8275908388743366E-2</v>
      </c>
      <c r="AF20" s="95">
        <v>2070</v>
      </c>
      <c r="AG20" s="95">
        <v>818</v>
      </c>
      <c r="AH20" s="131">
        <v>5.869268852694267E-2</v>
      </c>
      <c r="AI20" s="132">
        <v>5.4939888508294711E-2</v>
      </c>
      <c r="AJ20" s="122">
        <v>65</v>
      </c>
      <c r="AL20" s="43" t="str">
        <f t="shared" si="3"/>
        <v>大阪市</v>
      </c>
      <c r="AM20" s="90">
        <f t="shared" si="26"/>
        <v>3.2232817808769951E-2</v>
      </c>
      <c r="AN20" s="90">
        <f t="shared" si="8"/>
        <v>3.0214508148780451E-2</v>
      </c>
      <c r="AO20" s="102">
        <f t="shared" si="9"/>
        <v>0.19999999999999984</v>
      </c>
      <c r="AP20" s="43" t="str">
        <f t="shared" si="4"/>
        <v>東大阪市</v>
      </c>
      <c r="AQ20" s="90">
        <f t="shared" si="10"/>
        <v>2.6566855369407168E-2</v>
      </c>
      <c r="AR20" s="90">
        <f t="shared" si="11"/>
        <v>2.7227316782226198E-2</v>
      </c>
      <c r="AS20" s="102">
        <f t="shared" si="12"/>
        <v>-5.9999999999999984E-2</v>
      </c>
      <c r="AT20" s="43" t="str">
        <f t="shared" si="13"/>
        <v>岸和田市</v>
      </c>
      <c r="AU20" s="90">
        <f t="shared" si="14"/>
        <v>6.5161697545761704E-2</v>
      </c>
      <c r="AV20" s="90">
        <f t="shared" si="15"/>
        <v>6.2365094048720322E-2</v>
      </c>
      <c r="AW20" s="102">
        <f t="shared" si="16"/>
        <v>0.27999999999999969</v>
      </c>
      <c r="AX20" s="45"/>
      <c r="AY20" s="90">
        <f t="shared" si="17"/>
        <v>2.7281773476305889E-2</v>
      </c>
      <c r="AZ20" s="90">
        <f t="shared" si="18"/>
        <v>2.5879373892488376E-2</v>
      </c>
      <c r="BA20" s="102">
        <f t="shared" si="19"/>
        <v>0.14000000000000018</v>
      </c>
      <c r="BB20" s="90">
        <f t="shared" si="20"/>
        <v>2.1132081704109566E-2</v>
      </c>
      <c r="BC20" s="90">
        <f t="shared" si="21"/>
        <v>2.2230544515632503E-2</v>
      </c>
      <c r="BD20" s="102">
        <f t="shared" si="22"/>
        <v>-0.11000000000000003</v>
      </c>
      <c r="BE20" s="90">
        <f t="shared" si="23"/>
        <v>6.0797469765598224E-2</v>
      </c>
      <c r="BF20" s="90">
        <f t="shared" si="24"/>
        <v>5.9268567757163874E-2</v>
      </c>
      <c r="BG20" s="102">
        <f t="shared" si="25"/>
        <v>0.15000000000000013</v>
      </c>
      <c r="BH20" s="85">
        <v>0</v>
      </c>
    </row>
    <row r="21" spans="2:60" s="42" customFormat="1" ht="13.5" customHeight="1">
      <c r="B21" s="73">
        <v>17</v>
      </c>
      <c r="C21" s="51" t="s">
        <v>103</v>
      </c>
      <c r="D21" s="120">
        <v>21921</v>
      </c>
      <c r="E21" s="121">
        <v>20415</v>
      </c>
      <c r="F21" s="136">
        <v>1197</v>
      </c>
      <c r="G21" s="137">
        <v>717</v>
      </c>
      <c r="H21" s="88">
        <f t="shared" si="5"/>
        <v>3.5121234386480529E-2</v>
      </c>
      <c r="I21" s="52">
        <f t="shared" si="0"/>
        <v>3.2708361844806348E-2</v>
      </c>
      <c r="J21" s="136">
        <v>2562</v>
      </c>
      <c r="K21" s="137">
        <v>681</v>
      </c>
      <c r="L21" s="88">
        <f t="shared" si="6"/>
        <v>3.3357825128581924E-2</v>
      </c>
      <c r="M21" s="52">
        <f t="shared" si="1"/>
        <v>3.1066100999042015E-2</v>
      </c>
      <c r="N21" s="136">
        <v>2517</v>
      </c>
      <c r="O21" s="137">
        <v>1274</v>
      </c>
      <c r="P21" s="88">
        <f t="shared" si="7"/>
        <v>6.2405094293411706E-2</v>
      </c>
      <c r="Q21" s="52">
        <f t="shared" si="2"/>
        <v>5.8117786597326762E-2</v>
      </c>
      <c r="R21" s="122">
        <v>62</v>
      </c>
      <c r="S21" s="100"/>
      <c r="T21" s="128">
        <v>17</v>
      </c>
      <c r="U21" s="51" t="s">
        <v>103</v>
      </c>
      <c r="V21" s="120">
        <v>21300</v>
      </c>
      <c r="W21" s="121">
        <v>19966</v>
      </c>
      <c r="X21" s="95">
        <v>1070</v>
      </c>
      <c r="Y21" s="95">
        <v>679</v>
      </c>
      <c r="Z21" s="131">
        <v>3.4007813282580387E-2</v>
      </c>
      <c r="AA21" s="132">
        <v>3.187793427230047E-2</v>
      </c>
      <c r="AB21" s="95">
        <v>2877</v>
      </c>
      <c r="AC21" s="95">
        <v>728</v>
      </c>
      <c r="AD21" s="131">
        <v>3.6461985375137736E-2</v>
      </c>
      <c r="AE21" s="132">
        <v>3.4178403755868544E-2</v>
      </c>
      <c r="AF21" s="95">
        <v>2404</v>
      </c>
      <c r="AG21" s="95">
        <v>1143</v>
      </c>
      <c r="AH21" s="131">
        <v>5.7247320444756084E-2</v>
      </c>
      <c r="AI21" s="132">
        <v>5.3661971830985915E-2</v>
      </c>
      <c r="AJ21" s="122">
        <v>67</v>
      </c>
      <c r="AL21" s="43" t="str">
        <f t="shared" si="3"/>
        <v>豊中市</v>
      </c>
      <c r="AM21" s="90">
        <f t="shared" si="26"/>
        <v>3.1977906173916201E-2</v>
      </c>
      <c r="AN21" s="90">
        <f t="shared" si="8"/>
        <v>3.0507768882832756E-2</v>
      </c>
      <c r="AO21" s="102">
        <f t="shared" si="9"/>
        <v>0.15000000000000013</v>
      </c>
      <c r="AP21" s="43" t="str">
        <f t="shared" si="4"/>
        <v>阿倍野区</v>
      </c>
      <c r="AQ21" s="90">
        <f t="shared" si="10"/>
        <v>2.6544943820224719E-2</v>
      </c>
      <c r="AR21" s="90">
        <f t="shared" si="11"/>
        <v>3.0207361699074405E-2</v>
      </c>
      <c r="AS21" s="102">
        <f t="shared" si="12"/>
        <v>-0.37000000000000022</v>
      </c>
      <c r="AT21" s="43" t="str">
        <f t="shared" si="13"/>
        <v>池田市</v>
      </c>
      <c r="AU21" s="90">
        <f t="shared" si="14"/>
        <v>6.4950339780449562E-2</v>
      </c>
      <c r="AV21" s="90">
        <f t="shared" si="15"/>
        <v>6.5360363414468783E-2</v>
      </c>
      <c r="AW21" s="102">
        <f t="shared" si="16"/>
        <v>-3.9999999999999758E-2</v>
      </c>
      <c r="AX21" s="45"/>
      <c r="AY21" s="90">
        <f t="shared" si="17"/>
        <v>2.7281773476305889E-2</v>
      </c>
      <c r="AZ21" s="90">
        <f t="shared" si="18"/>
        <v>2.5879373892488376E-2</v>
      </c>
      <c r="BA21" s="102">
        <f t="shared" si="19"/>
        <v>0.14000000000000018</v>
      </c>
      <c r="BB21" s="90">
        <f t="shared" si="20"/>
        <v>2.1132081704109566E-2</v>
      </c>
      <c r="BC21" s="90">
        <f t="shared" si="21"/>
        <v>2.2230544515632503E-2</v>
      </c>
      <c r="BD21" s="102">
        <f t="shared" si="22"/>
        <v>-0.11000000000000003</v>
      </c>
      <c r="BE21" s="90">
        <f t="shared" si="23"/>
        <v>6.0797469765598224E-2</v>
      </c>
      <c r="BF21" s="90">
        <f t="shared" si="24"/>
        <v>5.9268567757163874E-2</v>
      </c>
      <c r="BG21" s="102">
        <f t="shared" si="25"/>
        <v>0.15000000000000013</v>
      </c>
      <c r="BH21" s="85">
        <v>0</v>
      </c>
    </row>
    <row r="22" spans="2:60" s="42" customFormat="1" ht="13.5" customHeight="1">
      <c r="B22" s="73">
        <v>18</v>
      </c>
      <c r="C22" s="51" t="s">
        <v>55</v>
      </c>
      <c r="D22" s="120">
        <v>19800</v>
      </c>
      <c r="E22" s="121">
        <v>18355</v>
      </c>
      <c r="F22" s="136">
        <v>966</v>
      </c>
      <c r="G22" s="137">
        <v>602</v>
      </c>
      <c r="H22" s="88">
        <f t="shared" si="5"/>
        <v>3.2797602833015527E-2</v>
      </c>
      <c r="I22" s="52">
        <f t="shared" si="0"/>
        <v>3.0404040404040406E-2</v>
      </c>
      <c r="J22" s="136">
        <v>3043</v>
      </c>
      <c r="K22" s="137">
        <v>747</v>
      </c>
      <c r="L22" s="88">
        <f t="shared" si="6"/>
        <v>4.0697357668210296E-2</v>
      </c>
      <c r="M22" s="52">
        <f t="shared" si="1"/>
        <v>3.7727272727272727E-2</v>
      </c>
      <c r="N22" s="136">
        <v>2167</v>
      </c>
      <c r="O22" s="137">
        <v>1012</v>
      </c>
      <c r="P22" s="88">
        <f t="shared" si="7"/>
        <v>5.5134840642876604E-2</v>
      </c>
      <c r="Q22" s="52">
        <f t="shared" si="2"/>
        <v>5.1111111111111114E-2</v>
      </c>
      <c r="R22" s="122">
        <v>91</v>
      </c>
      <c r="S22" s="100"/>
      <c r="T22" s="128">
        <v>18</v>
      </c>
      <c r="U22" s="51" t="s">
        <v>55</v>
      </c>
      <c r="V22" s="120">
        <v>19288</v>
      </c>
      <c r="W22" s="121">
        <v>18004</v>
      </c>
      <c r="X22" s="95">
        <v>958</v>
      </c>
      <c r="Y22" s="95">
        <v>578</v>
      </c>
      <c r="Z22" s="131">
        <v>3.2103976894023549E-2</v>
      </c>
      <c r="AA22" s="132">
        <v>2.9966818747407715E-2</v>
      </c>
      <c r="AB22" s="95">
        <v>2977</v>
      </c>
      <c r="AC22" s="95">
        <v>737</v>
      </c>
      <c r="AD22" s="131">
        <v>4.0935347700511E-2</v>
      </c>
      <c r="AE22" s="132">
        <v>3.8210286188303612E-2</v>
      </c>
      <c r="AF22" s="95">
        <v>2104</v>
      </c>
      <c r="AG22" s="95">
        <v>916</v>
      </c>
      <c r="AH22" s="131">
        <v>5.0877582759386801E-2</v>
      </c>
      <c r="AI22" s="132">
        <v>4.7490667772708418E-2</v>
      </c>
      <c r="AJ22" s="122">
        <v>89</v>
      </c>
      <c r="AL22" s="43" t="str">
        <f t="shared" si="3"/>
        <v>岬町</v>
      </c>
      <c r="AM22" s="90">
        <f t="shared" si="26"/>
        <v>3.1259671928195606E-2</v>
      </c>
      <c r="AN22" s="90">
        <f t="shared" si="8"/>
        <v>2.8380102040816327E-2</v>
      </c>
      <c r="AO22" s="102">
        <f t="shared" si="9"/>
        <v>0.28999999999999998</v>
      </c>
      <c r="AP22" s="43" t="str">
        <f t="shared" si="4"/>
        <v>守口市</v>
      </c>
      <c r="AQ22" s="90">
        <f t="shared" si="10"/>
        <v>2.5822902178952247E-2</v>
      </c>
      <c r="AR22" s="90">
        <f t="shared" si="11"/>
        <v>2.7190622598001538E-2</v>
      </c>
      <c r="AS22" s="102">
        <f t="shared" si="12"/>
        <v>-0.13999999999999985</v>
      </c>
      <c r="AT22" s="43" t="str">
        <f t="shared" si="13"/>
        <v>大阪狭山市</v>
      </c>
      <c r="AU22" s="90">
        <f t="shared" si="14"/>
        <v>6.4935064935064929E-2</v>
      </c>
      <c r="AV22" s="90">
        <f t="shared" si="15"/>
        <v>5.9748050389922015E-2</v>
      </c>
      <c r="AW22" s="102">
        <f t="shared" si="16"/>
        <v>0.51999999999999957</v>
      </c>
      <c r="AX22" s="45"/>
      <c r="AY22" s="90">
        <f t="shared" si="17"/>
        <v>2.7281773476305889E-2</v>
      </c>
      <c r="AZ22" s="90">
        <f t="shared" si="18"/>
        <v>2.5879373892488376E-2</v>
      </c>
      <c r="BA22" s="102">
        <f t="shared" si="19"/>
        <v>0.14000000000000018</v>
      </c>
      <c r="BB22" s="90">
        <f t="shared" si="20"/>
        <v>2.1132081704109566E-2</v>
      </c>
      <c r="BC22" s="90">
        <f t="shared" si="21"/>
        <v>2.2230544515632503E-2</v>
      </c>
      <c r="BD22" s="102">
        <f t="shared" si="22"/>
        <v>-0.11000000000000003</v>
      </c>
      <c r="BE22" s="90">
        <f t="shared" si="23"/>
        <v>6.0797469765598224E-2</v>
      </c>
      <c r="BF22" s="90">
        <f t="shared" si="24"/>
        <v>5.9268567757163874E-2</v>
      </c>
      <c r="BG22" s="102">
        <f t="shared" si="25"/>
        <v>0.15000000000000013</v>
      </c>
      <c r="BH22" s="85">
        <v>0</v>
      </c>
    </row>
    <row r="23" spans="2:60" s="42" customFormat="1" ht="13.5" customHeight="1">
      <c r="B23" s="73">
        <v>19</v>
      </c>
      <c r="C23" s="51" t="s">
        <v>104</v>
      </c>
      <c r="D23" s="120">
        <v>13440</v>
      </c>
      <c r="E23" s="121">
        <v>11981</v>
      </c>
      <c r="F23" s="136">
        <v>640</v>
      </c>
      <c r="G23" s="137">
        <v>410</v>
      </c>
      <c r="H23" s="88">
        <f t="shared" si="5"/>
        <v>3.4220849678657878E-2</v>
      </c>
      <c r="I23" s="52">
        <f t="shared" si="0"/>
        <v>3.050595238095238E-2</v>
      </c>
      <c r="J23" s="136">
        <v>1427</v>
      </c>
      <c r="K23" s="137">
        <v>344</v>
      </c>
      <c r="L23" s="88">
        <f t="shared" si="6"/>
        <v>2.8712127535264167E-2</v>
      </c>
      <c r="M23" s="52">
        <f t="shared" si="1"/>
        <v>2.5595238095238095E-2</v>
      </c>
      <c r="N23" s="136">
        <v>1549</v>
      </c>
      <c r="O23" s="137">
        <v>655</v>
      </c>
      <c r="P23" s="88">
        <f t="shared" si="7"/>
        <v>5.466989399883148E-2</v>
      </c>
      <c r="Q23" s="52">
        <f t="shared" si="2"/>
        <v>4.8735119047619048E-2</v>
      </c>
      <c r="R23" s="122">
        <v>53</v>
      </c>
      <c r="S23" s="100"/>
      <c r="T23" s="128">
        <v>19</v>
      </c>
      <c r="U23" s="51" t="s">
        <v>104</v>
      </c>
      <c r="V23" s="120">
        <v>13172</v>
      </c>
      <c r="W23" s="121">
        <v>11798</v>
      </c>
      <c r="X23" s="95">
        <v>602</v>
      </c>
      <c r="Y23" s="95">
        <v>374</v>
      </c>
      <c r="Z23" s="131">
        <v>3.1700288184438041E-2</v>
      </c>
      <c r="AA23" s="132">
        <v>2.839356210142727E-2</v>
      </c>
      <c r="AB23" s="95">
        <v>1497</v>
      </c>
      <c r="AC23" s="95">
        <v>363</v>
      </c>
      <c r="AD23" s="131">
        <v>3.0767926767248686E-2</v>
      </c>
      <c r="AE23" s="132">
        <v>2.7558457333738233E-2</v>
      </c>
      <c r="AF23" s="95">
        <v>1527</v>
      </c>
      <c r="AG23" s="95">
        <v>655</v>
      </c>
      <c r="AH23" s="131">
        <v>5.5517884387184267E-2</v>
      </c>
      <c r="AI23" s="132">
        <v>4.9726692985119954E-2</v>
      </c>
      <c r="AJ23" s="122">
        <v>53</v>
      </c>
      <c r="AL23" s="43" t="str">
        <f t="shared" si="3"/>
        <v>藤井寺市</v>
      </c>
      <c r="AM23" s="90">
        <f t="shared" si="26"/>
        <v>3.0878364281243482E-2</v>
      </c>
      <c r="AN23" s="90">
        <f t="shared" si="8"/>
        <v>2.4690026954177897E-2</v>
      </c>
      <c r="AO23" s="102">
        <f t="shared" si="9"/>
        <v>0.62000000000000011</v>
      </c>
      <c r="AP23" s="43" t="str">
        <f t="shared" si="4"/>
        <v>泉大津市</v>
      </c>
      <c r="AQ23" s="90">
        <f t="shared" si="10"/>
        <v>2.5182444238873471E-2</v>
      </c>
      <c r="AR23" s="90">
        <f t="shared" si="11"/>
        <v>2.5273441648083254E-2</v>
      </c>
      <c r="AS23" s="102">
        <f t="shared" si="12"/>
        <v>-9.9999999999999395E-3</v>
      </c>
      <c r="AT23" s="43" t="str">
        <f t="shared" si="13"/>
        <v>枚方市</v>
      </c>
      <c r="AU23" s="90">
        <f t="shared" si="14"/>
        <v>6.4532028076615844E-2</v>
      </c>
      <c r="AV23" s="90">
        <f t="shared" si="15"/>
        <v>6.364674805454415E-2</v>
      </c>
      <c r="AW23" s="102">
        <f t="shared" si="16"/>
        <v>8.9999999999999802E-2</v>
      </c>
      <c r="AX23" s="45"/>
      <c r="AY23" s="90">
        <f t="shared" si="17"/>
        <v>2.7281773476305889E-2</v>
      </c>
      <c r="AZ23" s="90">
        <f t="shared" si="18"/>
        <v>2.5879373892488376E-2</v>
      </c>
      <c r="BA23" s="102">
        <f t="shared" si="19"/>
        <v>0.14000000000000018</v>
      </c>
      <c r="BB23" s="90">
        <f t="shared" si="20"/>
        <v>2.1132081704109566E-2</v>
      </c>
      <c r="BC23" s="90">
        <f t="shared" si="21"/>
        <v>2.2230544515632503E-2</v>
      </c>
      <c r="BD23" s="102">
        <f t="shared" si="22"/>
        <v>-0.11000000000000003</v>
      </c>
      <c r="BE23" s="90">
        <f t="shared" si="23"/>
        <v>6.0797469765598224E-2</v>
      </c>
      <c r="BF23" s="90">
        <f t="shared" si="24"/>
        <v>5.9268567757163874E-2</v>
      </c>
      <c r="BG23" s="102">
        <f t="shared" si="25"/>
        <v>0.15000000000000013</v>
      </c>
      <c r="BH23" s="85">
        <v>0</v>
      </c>
    </row>
    <row r="24" spans="2:60" s="42" customFormat="1" ht="13.5" customHeight="1">
      <c r="B24" s="73">
        <v>20</v>
      </c>
      <c r="C24" s="51" t="s">
        <v>105</v>
      </c>
      <c r="D24" s="120">
        <v>21454</v>
      </c>
      <c r="E24" s="121">
        <v>19862</v>
      </c>
      <c r="F24" s="136">
        <v>1013</v>
      </c>
      <c r="G24" s="137">
        <v>655</v>
      </c>
      <c r="H24" s="88">
        <f t="shared" si="5"/>
        <v>3.2977545060920349E-2</v>
      </c>
      <c r="I24" s="52">
        <f t="shared" si="0"/>
        <v>3.0530437214505452E-2</v>
      </c>
      <c r="J24" s="136">
        <v>1835</v>
      </c>
      <c r="K24" s="137">
        <v>496</v>
      </c>
      <c r="L24" s="88">
        <f t="shared" si="6"/>
        <v>2.4972308931628235E-2</v>
      </c>
      <c r="M24" s="52">
        <f t="shared" si="1"/>
        <v>2.3119231844877412E-2</v>
      </c>
      <c r="N24" s="136">
        <v>2531</v>
      </c>
      <c r="O24" s="137">
        <v>1257</v>
      </c>
      <c r="P24" s="88">
        <f t="shared" si="7"/>
        <v>6.328667807874333E-2</v>
      </c>
      <c r="Q24" s="52">
        <f t="shared" si="2"/>
        <v>5.8590472639134895E-2</v>
      </c>
      <c r="R24" s="122">
        <v>65</v>
      </c>
      <c r="S24" s="100"/>
      <c r="T24" s="128">
        <v>20</v>
      </c>
      <c r="U24" s="51" t="s">
        <v>105</v>
      </c>
      <c r="V24" s="120">
        <v>20598</v>
      </c>
      <c r="W24" s="121">
        <v>19168</v>
      </c>
      <c r="X24" s="95">
        <v>929</v>
      </c>
      <c r="Y24" s="95">
        <v>576</v>
      </c>
      <c r="Z24" s="131">
        <v>3.0050083472454091E-2</v>
      </c>
      <c r="AA24" s="132">
        <v>2.7963879988348383E-2</v>
      </c>
      <c r="AB24" s="95">
        <v>1948</v>
      </c>
      <c r="AC24" s="95">
        <v>517</v>
      </c>
      <c r="AD24" s="131">
        <v>2.6972036727879799E-2</v>
      </c>
      <c r="AE24" s="132">
        <v>2.5099524225652977E-2</v>
      </c>
      <c r="AF24" s="95">
        <v>2556</v>
      </c>
      <c r="AG24" s="95">
        <v>1140</v>
      </c>
      <c r="AH24" s="131">
        <v>5.9474123539232052E-2</v>
      </c>
      <c r="AI24" s="132">
        <v>5.5345179143606177E-2</v>
      </c>
      <c r="AJ24" s="122">
        <v>65</v>
      </c>
      <c r="AL24" s="43" t="str">
        <f t="shared" si="3"/>
        <v>高石市</v>
      </c>
      <c r="AM24" s="90">
        <f t="shared" si="26"/>
        <v>3.0785947120608476E-2</v>
      </c>
      <c r="AN24" s="90">
        <f t="shared" si="8"/>
        <v>3.175E-2</v>
      </c>
      <c r="AO24" s="102">
        <f t="shared" si="9"/>
        <v>-0.10000000000000009</v>
      </c>
      <c r="AP24" s="43" t="str">
        <f t="shared" si="4"/>
        <v>淀川区</v>
      </c>
      <c r="AQ24" s="90">
        <f t="shared" si="10"/>
        <v>2.4972308931628235E-2</v>
      </c>
      <c r="AR24" s="90">
        <f t="shared" si="11"/>
        <v>2.6972036727879799E-2</v>
      </c>
      <c r="AS24" s="102">
        <f t="shared" si="12"/>
        <v>-0.19999999999999984</v>
      </c>
      <c r="AT24" s="43" t="str">
        <f t="shared" si="13"/>
        <v>堺市南区</v>
      </c>
      <c r="AU24" s="90">
        <f t="shared" si="14"/>
        <v>6.3833984297944527E-2</v>
      </c>
      <c r="AV24" s="90">
        <f t="shared" si="15"/>
        <v>5.9902455292008834E-2</v>
      </c>
      <c r="AW24" s="102">
        <f t="shared" si="16"/>
        <v>0.38999999999999935</v>
      </c>
      <c r="AX24" s="45"/>
      <c r="AY24" s="90">
        <f t="shared" si="17"/>
        <v>2.7281773476305889E-2</v>
      </c>
      <c r="AZ24" s="90">
        <f t="shared" si="18"/>
        <v>2.5879373892488376E-2</v>
      </c>
      <c r="BA24" s="102">
        <f t="shared" si="19"/>
        <v>0.14000000000000018</v>
      </c>
      <c r="BB24" s="90">
        <f t="shared" si="20"/>
        <v>2.1132081704109566E-2</v>
      </c>
      <c r="BC24" s="90">
        <f t="shared" si="21"/>
        <v>2.2230544515632503E-2</v>
      </c>
      <c r="BD24" s="102">
        <f t="shared" si="22"/>
        <v>-0.11000000000000003</v>
      </c>
      <c r="BE24" s="90">
        <f t="shared" si="23"/>
        <v>6.0797469765598224E-2</v>
      </c>
      <c r="BF24" s="90">
        <f t="shared" si="24"/>
        <v>5.9268567757163874E-2</v>
      </c>
      <c r="BG24" s="102">
        <f t="shared" si="25"/>
        <v>0.15000000000000013</v>
      </c>
      <c r="BH24" s="85">
        <v>0</v>
      </c>
    </row>
    <row r="25" spans="2:60" s="42" customFormat="1" ht="13.5" customHeight="1">
      <c r="B25" s="73">
        <v>21</v>
      </c>
      <c r="C25" s="51" t="s">
        <v>106</v>
      </c>
      <c r="D25" s="120">
        <v>14114</v>
      </c>
      <c r="E25" s="121">
        <v>13195</v>
      </c>
      <c r="F25" s="136">
        <v>755</v>
      </c>
      <c r="G25" s="137">
        <v>462</v>
      </c>
      <c r="H25" s="88">
        <f t="shared" si="5"/>
        <v>3.5013262599469498E-2</v>
      </c>
      <c r="I25" s="52">
        <f t="shared" si="0"/>
        <v>3.2733456142836896E-2</v>
      </c>
      <c r="J25" s="136">
        <v>1832</v>
      </c>
      <c r="K25" s="137">
        <v>452</v>
      </c>
      <c r="L25" s="88">
        <f t="shared" si="6"/>
        <v>3.4255399772641151E-2</v>
      </c>
      <c r="M25" s="52">
        <f t="shared" si="1"/>
        <v>3.2024939776108825E-2</v>
      </c>
      <c r="N25" s="136">
        <v>1977</v>
      </c>
      <c r="O25" s="137">
        <v>804</v>
      </c>
      <c r="P25" s="88">
        <f t="shared" si="7"/>
        <v>6.0932171276998862E-2</v>
      </c>
      <c r="Q25" s="52">
        <f t="shared" si="2"/>
        <v>5.6964715884936942E-2</v>
      </c>
      <c r="R25" s="122">
        <v>56</v>
      </c>
      <c r="S25" s="100"/>
      <c r="T25" s="128">
        <v>21</v>
      </c>
      <c r="U25" s="51" t="s">
        <v>106</v>
      </c>
      <c r="V25" s="120">
        <v>13637</v>
      </c>
      <c r="W25" s="121">
        <v>12855</v>
      </c>
      <c r="X25" s="95">
        <v>769</v>
      </c>
      <c r="Y25" s="95">
        <v>478</v>
      </c>
      <c r="Z25" s="131">
        <v>3.7183975106962273E-2</v>
      </c>
      <c r="AA25" s="132">
        <v>3.5051697587445918E-2</v>
      </c>
      <c r="AB25" s="95">
        <v>1929</v>
      </c>
      <c r="AC25" s="95">
        <v>470</v>
      </c>
      <c r="AD25" s="131">
        <v>3.6561649163749516E-2</v>
      </c>
      <c r="AE25" s="132">
        <v>3.4465058297279458E-2</v>
      </c>
      <c r="AF25" s="95">
        <v>1768</v>
      </c>
      <c r="AG25" s="95">
        <v>731</v>
      </c>
      <c r="AH25" s="131">
        <v>5.6865033061065731E-2</v>
      </c>
      <c r="AI25" s="132">
        <v>5.3604165138960179E-2</v>
      </c>
      <c r="AJ25" s="122">
        <v>68</v>
      </c>
      <c r="AL25" s="43" t="str">
        <f t="shared" si="3"/>
        <v>此花区</v>
      </c>
      <c r="AM25" s="90">
        <f t="shared" si="26"/>
        <v>3.0765671987046033E-2</v>
      </c>
      <c r="AN25" s="90">
        <f t="shared" si="8"/>
        <v>2.8344402277039847E-2</v>
      </c>
      <c r="AO25" s="102">
        <f t="shared" si="9"/>
        <v>0.25000000000000022</v>
      </c>
      <c r="AP25" s="43" t="str">
        <f t="shared" si="4"/>
        <v>城東区</v>
      </c>
      <c r="AQ25" s="90">
        <f t="shared" si="10"/>
        <v>2.3639911066745314E-2</v>
      </c>
      <c r="AR25" s="90">
        <f t="shared" si="11"/>
        <v>2.5998492840994723E-2</v>
      </c>
      <c r="AS25" s="102">
        <f t="shared" si="12"/>
        <v>-0.23999999999999994</v>
      </c>
      <c r="AT25" s="43" t="str">
        <f t="shared" si="13"/>
        <v>淀川区</v>
      </c>
      <c r="AU25" s="90">
        <f t="shared" si="14"/>
        <v>6.328667807874333E-2</v>
      </c>
      <c r="AV25" s="90">
        <f t="shared" si="15"/>
        <v>5.9474123539232052E-2</v>
      </c>
      <c r="AW25" s="102">
        <f t="shared" si="16"/>
        <v>0.37999999999999978</v>
      </c>
      <c r="AX25" s="45"/>
      <c r="AY25" s="90">
        <f t="shared" si="17"/>
        <v>2.7281773476305889E-2</v>
      </c>
      <c r="AZ25" s="90">
        <f t="shared" si="18"/>
        <v>2.5879373892488376E-2</v>
      </c>
      <c r="BA25" s="102">
        <f t="shared" si="19"/>
        <v>0.14000000000000018</v>
      </c>
      <c r="BB25" s="90">
        <f t="shared" si="20"/>
        <v>2.1132081704109566E-2</v>
      </c>
      <c r="BC25" s="90">
        <f t="shared" si="21"/>
        <v>2.2230544515632503E-2</v>
      </c>
      <c r="BD25" s="102">
        <f t="shared" si="22"/>
        <v>-0.11000000000000003</v>
      </c>
      <c r="BE25" s="90">
        <f t="shared" si="23"/>
        <v>6.0797469765598224E-2</v>
      </c>
      <c r="BF25" s="90">
        <f t="shared" si="24"/>
        <v>5.9268567757163874E-2</v>
      </c>
      <c r="BG25" s="102">
        <f t="shared" si="25"/>
        <v>0.15000000000000013</v>
      </c>
      <c r="BH25" s="85">
        <v>0</v>
      </c>
    </row>
    <row r="26" spans="2:60" s="42" customFormat="1" ht="13.5" customHeight="1">
      <c r="B26" s="73">
        <v>22</v>
      </c>
      <c r="C26" s="51" t="s">
        <v>56</v>
      </c>
      <c r="D26" s="120">
        <v>18522</v>
      </c>
      <c r="E26" s="121">
        <v>17079</v>
      </c>
      <c r="F26" s="136">
        <v>825</v>
      </c>
      <c r="G26" s="137">
        <v>515</v>
      </c>
      <c r="H26" s="88">
        <f t="shared" si="5"/>
        <v>3.0153990280461385E-2</v>
      </c>
      <c r="I26" s="52">
        <f t="shared" si="0"/>
        <v>2.7804772702731885E-2</v>
      </c>
      <c r="J26" s="136">
        <v>1961</v>
      </c>
      <c r="K26" s="137">
        <v>544</v>
      </c>
      <c r="L26" s="88">
        <f t="shared" si="6"/>
        <v>3.1851981966157267E-2</v>
      </c>
      <c r="M26" s="52">
        <f t="shared" si="1"/>
        <v>2.9370478350070187E-2</v>
      </c>
      <c r="N26" s="136">
        <v>2347</v>
      </c>
      <c r="O26" s="137">
        <v>1050</v>
      </c>
      <c r="P26" s="88">
        <f t="shared" si="7"/>
        <v>6.1479009309678555E-2</v>
      </c>
      <c r="Q26" s="52">
        <f t="shared" si="2"/>
        <v>5.6689342403628121E-2</v>
      </c>
      <c r="R26" s="122">
        <v>56</v>
      </c>
      <c r="S26" s="100"/>
      <c r="T26" s="128">
        <v>22</v>
      </c>
      <c r="U26" s="51" t="s">
        <v>56</v>
      </c>
      <c r="V26" s="120">
        <v>17608</v>
      </c>
      <c r="W26" s="121">
        <v>16366</v>
      </c>
      <c r="X26" s="95">
        <v>780</v>
      </c>
      <c r="Y26" s="95">
        <v>462</v>
      </c>
      <c r="Z26" s="131">
        <v>2.8229255774165955E-2</v>
      </c>
      <c r="AA26" s="132">
        <v>2.6238073602907769E-2</v>
      </c>
      <c r="AB26" s="95">
        <v>2019</v>
      </c>
      <c r="AC26" s="95">
        <v>574</v>
      </c>
      <c r="AD26" s="131">
        <v>3.5072711719418309E-2</v>
      </c>
      <c r="AE26" s="132">
        <v>3.2598818718764196E-2</v>
      </c>
      <c r="AF26" s="95">
        <v>2324</v>
      </c>
      <c r="AG26" s="95">
        <v>996</v>
      </c>
      <c r="AH26" s="131">
        <v>6.0857876084565561E-2</v>
      </c>
      <c r="AI26" s="132">
        <v>5.6565197637437531E-2</v>
      </c>
      <c r="AJ26" s="122">
        <v>69</v>
      </c>
      <c r="AL26" s="43" t="str">
        <f t="shared" si="3"/>
        <v>都島区</v>
      </c>
      <c r="AM26" s="90">
        <f t="shared" si="26"/>
        <v>3.0300493847827906E-2</v>
      </c>
      <c r="AN26" s="90">
        <f t="shared" si="8"/>
        <v>2.7583187390542906E-2</v>
      </c>
      <c r="AO26" s="102">
        <f t="shared" si="9"/>
        <v>0.27000000000000013</v>
      </c>
      <c r="AP26" s="43" t="str">
        <f t="shared" si="4"/>
        <v>福島区</v>
      </c>
      <c r="AQ26" s="90">
        <f t="shared" si="10"/>
        <v>2.3400936037441498E-2</v>
      </c>
      <c r="AR26" s="90">
        <f t="shared" si="11"/>
        <v>2.6815793019808652E-2</v>
      </c>
      <c r="AS26" s="102">
        <f t="shared" si="12"/>
        <v>-0.34</v>
      </c>
      <c r="AT26" s="43" t="str">
        <f t="shared" si="13"/>
        <v>泉南市</v>
      </c>
      <c r="AU26" s="90">
        <f t="shared" si="14"/>
        <v>6.3157894736842107E-2</v>
      </c>
      <c r="AV26" s="90">
        <f t="shared" si="15"/>
        <v>6.1043537569626008E-2</v>
      </c>
      <c r="AW26" s="102">
        <f t="shared" si="16"/>
        <v>0.22000000000000075</v>
      </c>
      <c r="AX26" s="45"/>
      <c r="AY26" s="90">
        <f t="shared" si="17"/>
        <v>2.7281773476305889E-2</v>
      </c>
      <c r="AZ26" s="90">
        <f t="shared" si="18"/>
        <v>2.5879373892488376E-2</v>
      </c>
      <c r="BA26" s="102">
        <f t="shared" si="19"/>
        <v>0.14000000000000018</v>
      </c>
      <c r="BB26" s="90">
        <f t="shared" si="20"/>
        <v>2.1132081704109566E-2</v>
      </c>
      <c r="BC26" s="90">
        <f t="shared" si="21"/>
        <v>2.2230544515632503E-2</v>
      </c>
      <c r="BD26" s="102">
        <f t="shared" si="22"/>
        <v>-0.11000000000000003</v>
      </c>
      <c r="BE26" s="90">
        <f t="shared" si="23"/>
        <v>6.0797469765598224E-2</v>
      </c>
      <c r="BF26" s="90">
        <f t="shared" si="24"/>
        <v>5.9268567757163874E-2</v>
      </c>
      <c r="BG26" s="102">
        <f t="shared" si="25"/>
        <v>0.15000000000000013</v>
      </c>
      <c r="BH26" s="85">
        <v>0</v>
      </c>
    </row>
    <row r="27" spans="2:60" s="42" customFormat="1" ht="13.5" customHeight="1">
      <c r="B27" s="73">
        <v>23</v>
      </c>
      <c r="C27" s="51" t="s">
        <v>107</v>
      </c>
      <c r="D27" s="94">
        <v>29463</v>
      </c>
      <c r="E27" s="95">
        <v>27472</v>
      </c>
      <c r="F27" s="138">
        <v>1441</v>
      </c>
      <c r="G27" s="139">
        <v>957</v>
      </c>
      <c r="H27" s="88">
        <f t="shared" si="5"/>
        <v>3.4835468841001749E-2</v>
      </c>
      <c r="I27" s="53">
        <f t="shared" si="0"/>
        <v>3.2481417370939826E-2</v>
      </c>
      <c r="J27" s="138">
        <v>4411</v>
      </c>
      <c r="K27" s="139">
        <v>1079</v>
      </c>
      <c r="L27" s="88">
        <f t="shared" si="6"/>
        <v>3.9276354105998834E-2</v>
      </c>
      <c r="M27" s="53">
        <f t="shared" si="1"/>
        <v>3.6622204120422226E-2</v>
      </c>
      <c r="N27" s="138">
        <v>3498</v>
      </c>
      <c r="O27" s="139">
        <v>1564</v>
      </c>
      <c r="P27" s="88">
        <f t="shared" si="7"/>
        <v>5.6930693069306933E-2</v>
      </c>
      <c r="Q27" s="52">
        <f t="shared" si="2"/>
        <v>5.3083528493364562E-2</v>
      </c>
      <c r="R27" s="122">
        <v>128</v>
      </c>
      <c r="S27" s="100"/>
      <c r="T27" s="128">
        <v>23</v>
      </c>
      <c r="U27" s="51" t="s">
        <v>107</v>
      </c>
      <c r="V27" s="94">
        <v>28601</v>
      </c>
      <c r="W27" s="95">
        <v>26902</v>
      </c>
      <c r="X27" s="95">
        <v>1364</v>
      </c>
      <c r="Y27" s="95">
        <v>837</v>
      </c>
      <c r="Z27" s="131">
        <v>3.1112928406809903E-2</v>
      </c>
      <c r="AA27" s="132">
        <v>2.9264711024090066E-2</v>
      </c>
      <c r="AB27" s="95">
        <v>4647</v>
      </c>
      <c r="AC27" s="95">
        <v>1129</v>
      </c>
      <c r="AD27" s="131">
        <v>4.1967139989591853E-2</v>
      </c>
      <c r="AE27" s="132">
        <v>3.9474144260690187E-2</v>
      </c>
      <c r="AF27" s="95">
        <v>3488</v>
      </c>
      <c r="AG27" s="95">
        <v>1557</v>
      </c>
      <c r="AH27" s="131">
        <v>5.7876737789011971E-2</v>
      </c>
      <c r="AI27" s="132">
        <v>5.4438655991049266E-2</v>
      </c>
      <c r="AJ27" s="122">
        <v>140</v>
      </c>
      <c r="AL27" s="43" t="str">
        <f t="shared" si="3"/>
        <v>住之江区</v>
      </c>
      <c r="AM27" s="90">
        <f t="shared" si="26"/>
        <v>3.0153990280461385E-2</v>
      </c>
      <c r="AN27" s="90">
        <f t="shared" si="8"/>
        <v>2.8229255774165955E-2</v>
      </c>
      <c r="AO27" s="102">
        <f t="shared" si="9"/>
        <v>0.20000000000000018</v>
      </c>
      <c r="AP27" s="43" t="str">
        <f t="shared" si="4"/>
        <v>西淀川区</v>
      </c>
      <c r="AQ27" s="90">
        <f t="shared" si="10"/>
        <v>2.2939248802621628E-2</v>
      </c>
      <c r="AR27" s="90">
        <f t="shared" si="11"/>
        <v>2.3593940449242557E-2</v>
      </c>
      <c r="AS27" s="102">
        <f t="shared" si="12"/>
        <v>-6.9999999999999923E-2</v>
      </c>
      <c r="AT27" s="43" t="str">
        <f t="shared" si="13"/>
        <v>大東市</v>
      </c>
      <c r="AU27" s="90">
        <f t="shared" si="14"/>
        <v>6.2893815635939321E-2</v>
      </c>
      <c r="AV27" s="90">
        <f t="shared" si="15"/>
        <v>5.9867776689520077E-2</v>
      </c>
      <c r="AW27" s="102">
        <f t="shared" si="16"/>
        <v>0.2999999999999996</v>
      </c>
      <c r="AX27" s="45"/>
      <c r="AY27" s="90">
        <f t="shared" si="17"/>
        <v>2.7281773476305889E-2</v>
      </c>
      <c r="AZ27" s="90">
        <f t="shared" si="18"/>
        <v>2.5879373892488376E-2</v>
      </c>
      <c r="BA27" s="102">
        <f t="shared" si="19"/>
        <v>0.14000000000000018</v>
      </c>
      <c r="BB27" s="90">
        <f t="shared" si="20"/>
        <v>2.1132081704109566E-2</v>
      </c>
      <c r="BC27" s="90">
        <f t="shared" si="21"/>
        <v>2.2230544515632503E-2</v>
      </c>
      <c r="BD27" s="102">
        <f t="shared" si="22"/>
        <v>-0.11000000000000003</v>
      </c>
      <c r="BE27" s="90">
        <f t="shared" si="23"/>
        <v>6.0797469765598224E-2</v>
      </c>
      <c r="BF27" s="90">
        <f t="shared" si="24"/>
        <v>5.9268567757163874E-2</v>
      </c>
      <c r="BG27" s="102">
        <f t="shared" si="25"/>
        <v>0.15000000000000013</v>
      </c>
      <c r="BH27" s="85">
        <v>0</v>
      </c>
    </row>
    <row r="28" spans="2:60" s="42" customFormat="1" ht="13.5" customHeight="1">
      <c r="B28" s="73">
        <v>24</v>
      </c>
      <c r="C28" s="51" t="s">
        <v>108</v>
      </c>
      <c r="D28" s="123">
        <v>12970</v>
      </c>
      <c r="E28" s="124">
        <v>11894</v>
      </c>
      <c r="F28" s="140">
        <v>516</v>
      </c>
      <c r="G28" s="141">
        <v>345</v>
      </c>
      <c r="H28" s="88">
        <f t="shared" si="5"/>
        <v>2.9006221624348412E-2</v>
      </c>
      <c r="I28" s="72">
        <f t="shared" si="0"/>
        <v>2.6599845797995375E-2</v>
      </c>
      <c r="J28" s="140">
        <v>665</v>
      </c>
      <c r="K28" s="141">
        <v>195</v>
      </c>
      <c r="L28" s="88">
        <f t="shared" si="6"/>
        <v>1.6394820918109971E-2</v>
      </c>
      <c r="M28" s="54">
        <f t="shared" si="1"/>
        <v>1.5034695451040863E-2</v>
      </c>
      <c r="N28" s="140">
        <v>1867</v>
      </c>
      <c r="O28" s="141">
        <v>874</v>
      </c>
      <c r="P28" s="88">
        <f t="shared" si="7"/>
        <v>7.3482428115015971E-2</v>
      </c>
      <c r="Q28" s="53">
        <f t="shared" si="2"/>
        <v>6.7386276021588282E-2</v>
      </c>
      <c r="R28" s="122">
        <v>36</v>
      </c>
      <c r="S28" s="100"/>
      <c r="T28" s="128">
        <v>24</v>
      </c>
      <c r="U28" s="51" t="s">
        <v>108</v>
      </c>
      <c r="V28" s="123">
        <v>12335</v>
      </c>
      <c r="W28" s="124">
        <v>11393</v>
      </c>
      <c r="X28" s="95">
        <v>489</v>
      </c>
      <c r="Y28" s="95">
        <v>326</v>
      </c>
      <c r="Z28" s="131">
        <v>2.861406126568946E-2</v>
      </c>
      <c r="AA28" s="132">
        <v>2.6428860964734496E-2</v>
      </c>
      <c r="AB28" s="95">
        <v>745</v>
      </c>
      <c r="AC28" s="95">
        <v>194</v>
      </c>
      <c r="AD28" s="131">
        <v>1.7027999648907225E-2</v>
      </c>
      <c r="AE28" s="132">
        <v>1.5727604377786787E-2</v>
      </c>
      <c r="AF28" s="95">
        <v>1702</v>
      </c>
      <c r="AG28" s="95">
        <v>749</v>
      </c>
      <c r="AH28" s="131">
        <v>6.574212235583253E-2</v>
      </c>
      <c r="AI28" s="132">
        <v>6.0721524118362381E-2</v>
      </c>
      <c r="AJ28" s="122">
        <v>35</v>
      </c>
      <c r="AL28" s="43" t="str">
        <f t="shared" si="3"/>
        <v>堺市堺区</v>
      </c>
      <c r="AM28" s="90">
        <f t="shared" si="26"/>
        <v>3.0060941260818354E-2</v>
      </c>
      <c r="AN28" s="90">
        <f t="shared" si="8"/>
        <v>2.820349084716901E-2</v>
      </c>
      <c r="AO28" s="102">
        <f t="shared" si="9"/>
        <v>0.18999999999999989</v>
      </c>
      <c r="AP28" s="43" t="str">
        <f t="shared" si="4"/>
        <v>西区</v>
      </c>
      <c r="AQ28" s="90">
        <f t="shared" si="10"/>
        <v>2.2594364699627858E-2</v>
      </c>
      <c r="AR28" s="90">
        <f t="shared" si="11"/>
        <v>2.7591036414565825E-2</v>
      </c>
      <c r="AS28" s="102">
        <f t="shared" si="12"/>
        <v>-0.50000000000000011</v>
      </c>
      <c r="AT28" s="43" t="str">
        <f t="shared" si="13"/>
        <v>豊中市</v>
      </c>
      <c r="AU28" s="90">
        <f t="shared" si="14"/>
        <v>6.2883825720411346E-2</v>
      </c>
      <c r="AV28" s="90">
        <f t="shared" si="15"/>
        <v>6.0258521168076611E-2</v>
      </c>
      <c r="AW28" s="102">
        <f t="shared" si="16"/>
        <v>0.25999999999999979</v>
      </c>
      <c r="AX28" s="45"/>
      <c r="AY28" s="90">
        <f t="shared" si="17"/>
        <v>2.7281773476305889E-2</v>
      </c>
      <c r="AZ28" s="90">
        <f t="shared" si="18"/>
        <v>2.5879373892488376E-2</v>
      </c>
      <c r="BA28" s="102">
        <f t="shared" si="19"/>
        <v>0.14000000000000018</v>
      </c>
      <c r="BB28" s="90">
        <f t="shared" si="20"/>
        <v>2.1132081704109566E-2</v>
      </c>
      <c r="BC28" s="90">
        <f t="shared" si="21"/>
        <v>2.2230544515632503E-2</v>
      </c>
      <c r="BD28" s="102">
        <f t="shared" si="22"/>
        <v>-0.11000000000000003</v>
      </c>
      <c r="BE28" s="90">
        <f t="shared" si="23"/>
        <v>6.0797469765598224E-2</v>
      </c>
      <c r="BF28" s="90">
        <f t="shared" si="24"/>
        <v>5.9268567757163874E-2</v>
      </c>
      <c r="BG28" s="102">
        <f t="shared" si="25"/>
        <v>0.15000000000000013</v>
      </c>
      <c r="BH28" s="85">
        <v>0</v>
      </c>
    </row>
    <row r="29" spans="2:60" s="42" customFormat="1" ht="13.5" customHeight="1">
      <c r="B29" s="73">
        <v>25</v>
      </c>
      <c r="C29" s="51" t="s">
        <v>109</v>
      </c>
      <c r="D29" s="120">
        <v>8833</v>
      </c>
      <c r="E29" s="121">
        <v>7869</v>
      </c>
      <c r="F29" s="136">
        <v>401</v>
      </c>
      <c r="G29" s="137">
        <v>264</v>
      </c>
      <c r="H29" s="88">
        <f t="shared" si="5"/>
        <v>3.35493709492947E-2</v>
      </c>
      <c r="I29" s="52">
        <f t="shared" si="0"/>
        <v>2.9887920298879204E-2</v>
      </c>
      <c r="J29" s="136">
        <v>430</v>
      </c>
      <c r="K29" s="137">
        <v>150</v>
      </c>
      <c r="L29" s="88">
        <f t="shared" si="6"/>
        <v>1.9062142584826535E-2</v>
      </c>
      <c r="M29" s="52">
        <f t="shared" si="1"/>
        <v>1.6981772897090457E-2</v>
      </c>
      <c r="N29" s="136">
        <v>1221</v>
      </c>
      <c r="O29" s="137">
        <v>552</v>
      </c>
      <c r="P29" s="88">
        <f t="shared" si="7"/>
        <v>7.0148684712161652E-2</v>
      </c>
      <c r="Q29" s="52">
        <f t="shared" si="2"/>
        <v>6.2492924261292881E-2</v>
      </c>
      <c r="R29" s="122">
        <v>22</v>
      </c>
      <c r="S29" s="100"/>
      <c r="T29" s="128">
        <v>25</v>
      </c>
      <c r="U29" s="51" t="s">
        <v>109</v>
      </c>
      <c r="V29" s="120">
        <v>8545</v>
      </c>
      <c r="W29" s="121">
        <v>7747</v>
      </c>
      <c r="X29" s="95">
        <v>371</v>
      </c>
      <c r="Y29" s="95">
        <v>245</v>
      </c>
      <c r="Z29" s="131">
        <v>3.162514521750355E-2</v>
      </c>
      <c r="AA29" s="132">
        <v>2.8671737858396724E-2</v>
      </c>
      <c r="AB29" s="95">
        <v>454</v>
      </c>
      <c r="AC29" s="95">
        <v>126</v>
      </c>
      <c r="AD29" s="131">
        <v>1.6264360397573254E-2</v>
      </c>
      <c r="AE29" s="132">
        <v>1.4745465184318315E-2</v>
      </c>
      <c r="AF29" s="95">
        <v>1341</v>
      </c>
      <c r="AG29" s="95">
        <v>576</v>
      </c>
      <c r="AH29" s="131">
        <v>7.4351361817477729E-2</v>
      </c>
      <c r="AI29" s="132">
        <v>6.7407840842598016E-2</v>
      </c>
      <c r="AJ29" s="122">
        <v>29</v>
      </c>
      <c r="AL29" s="43" t="str">
        <f t="shared" si="3"/>
        <v>泉佐野市</v>
      </c>
      <c r="AM29" s="90">
        <f t="shared" si="26"/>
        <v>2.9524370490354883E-2</v>
      </c>
      <c r="AN29" s="90">
        <f t="shared" si="8"/>
        <v>2.5568399295720738E-2</v>
      </c>
      <c r="AO29" s="102">
        <f t="shared" si="9"/>
        <v>0.38999999999999974</v>
      </c>
      <c r="AP29" s="43" t="str">
        <f t="shared" si="4"/>
        <v>門真市</v>
      </c>
      <c r="AQ29" s="90">
        <f t="shared" si="10"/>
        <v>2.1988474234879426E-2</v>
      </c>
      <c r="AR29" s="90">
        <f t="shared" si="11"/>
        <v>2.1944299693127209E-2</v>
      </c>
      <c r="AS29" s="102">
        <f t="shared" si="12"/>
        <v>9.9999999999999395E-3</v>
      </c>
      <c r="AT29" s="43" t="str">
        <f t="shared" si="13"/>
        <v>住吉区</v>
      </c>
      <c r="AU29" s="90">
        <f t="shared" si="14"/>
        <v>6.2405094293411706E-2</v>
      </c>
      <c r="AV29" s="90">
        <f t="shared" si="15"/>
        <v>5.7247320444756084E-2</v>
      </c>
      <c r="AW29" s="102">
        <f t="shared" si="16"/>
        <v>0.51999999999999957</v>
      </c>
      <c r="AX29" s="45"/>
      <c r="AY29" s="90">
        <f t="shared" si="17"/>
        <v>2.7281773476305889E-2</v>
      </c>
      <c r="AZ29" s="90">
        <f t="shared" si="18"/>
        <v>2.5879373892488376E-2</v>
      </c>
      <c r="BA29" s="102">
        <f t="shared" si="19"/>
        <v>0.14000000000000018</v>
      </c>
      <c r="BB29" s="90">
        <f t="shared" si="20"/>
        <v>2.1132081704109566E-2</v>
      </c>
      <c r="BC29" s="90">
        <f t="shared" si="21"/>
        <v>2.2230544515632503E-2</v>
      </c>
      <c r="BD29" s="102">
        <f t="shared" si="22"/>
        <v>-0.11000000000000003</v>
      </c>
      <c r="BE29" s="90">
        <f t="shared" si="23"/>
        <v>6.0797469765598224E-2</v>
      </c>
      <c r="BF29" s="90">
        <f t="shared" si="24"/>
        <v>5.9268567757163874E-2</v>
      </c>
      <c r="BG29" s="102">
        <f t="shared" si="25"/>
        <v>0.15000000000000013</v>
      </c>
      <c r="BH29" s="85">
        <v>0</v>
      </c>
    </row>
    <row r="30" spans="2:60" s="42" customFormat="1" ht="13.5" customHeight="1">
      <c r="B30" s="73">
        <v>26</v>
      </c>
      <c r="C30" s="51" t="s">
        <v>30</v>
      </c>
      <c r="D30" s="120">
        <v>128801</v>
      </c>
      <c r="E30" s="121">
        <v>121008</v>
      </c>
      <c r="F30" s="136">
        <v>4787</v>
      </c>
      <c r="G30" s="137">
        <v>3294</v>
      </c>
      <c r="H30" s="88">
        <f t="shared" si="5"/>
        <v>2.7221340737802458E-2</v>
      </c>
      <c r="I30" s="52">
        <f t="shared" si="0"/>
        <v>2.5574335602984447E-2</v>
      </c>
      <c r="J30" s="136">
        <v>6946</v>
      </c>
      <c r="K30" s="137">
        <v>1938</v>
      </c>
      <c r="L30" s="88">
        <f t="shared" si="6"/>
        <v>1.6015470051566838E-2</v>
      </c>
      <c r="M30" s="52">
        <f t="shared" si="1"/>
        <v>1.5046467030535478E-2</v>
      </c>
      <c r="N30" s="136">
        <v>15833</v>
      </c>
      <c r="O30" s="137">
        <v>7317</v>
      </c>
      <c r="P30" s="88">
        <f t="shared" si="7"/>
        <v>6.0467076556921857E-2</v>
      </c>
      <c r="Q30" s="52">
        <f t="shared" si="2"/>
        <v>5.6808565150891686E-2</v>
      </c>
      <c r="R30" s="122">
        <v>283</v>
      </c>
      <c r="S30" s="100"/>
      <c r="T30" s="128">
        <v>26</v>
      </c>
      <c r="U30" s="51" t="s">
        <v>30</v>
      </c>
      <c r="V30" s="120">
        <v>122769</v>
      </c>
      <c r="W30" s="121">
        <v>115680</v>
      </c>
      <c r="X30" s="95">
        <v>4411</v>
      </c>
      <c r="Y30" s="95">
        <v>2942</v>
      </c>
      <c r="Z30" s="131">
        <v>2.543222683264177E-2</v>
      </c>
      <c r="AA30" s="132">
        <v>2.3963704192426428E-2</v>
      </c>
      <c r="AB30" s="95">
        <v>7694</v>
      </c>
      <c r="AC30" s="95">
        <v>1974</v>
      </c>
      <c r="AD30" s="131">
        <v>1.7064315352697094E-2</v>
      </c>
      <c r="AE30" s="132">
        <v>1.6078977592063143E-2</v>
      </c>
      <c r="AF30" s="95">
        <v>14954</v>
      </c>
      <c r="AG30" s="95">
        <v>6735</v>
      </c>
      <c r="AH30" s="131">
        <v>5.8220954356846474E-2</v>
      </c>
      <c r="AI30" s="132">
        <v>5.4859125675048262E-2</v>
      </c>
      <c r="AJ30" s="122">
        <v>327</v>
      </c>
      <c r="AL30" s="43" t="str">
        <f t="shared" si="3"/>
        <v>東淀川区</v>
      </c>
      <c r="AM30" s="90">
        <f t="shared" si="26"/>
        <v>2.9381006921966036E-2</v>
      </c>
      <c r="AN30" s="90">
        <f t="shared" si="8"/>
        <v>2.9366306027820709E-2</v>
      </c>
      <c r="AO30" s="102">
        <f t="shared" si="9"/>
        <v>0</v>
      </c>
      <c r="AP30" s="43" t="str">
        <f t="shared" si="4"/>
        <v>摂津市</v>
      </c>
      <c r="AQ30" s="90">
        <f t="shared" si="10"/>
        <v>2.187256851387568E-2</v>
      </c>
      <c r="AR30" s="90">
        <f t="shared" si="11"/>
        <v>2.0545454545454544E-2</v>
      </c>
      <c r="AS30" s="102">
        <f t="shared" si="12"/>
        <v>0.13999999999999985</v>
      </c>
      <c r="AT30" s="43" t="str">
        <f t="shared" si="13"/>
        <v>富田林市</v>
      </c>
      <c r="AU30" s="90">
        <f t="shared" si="14"/>
        <v>6.157550739594083E-2</v>
      </c>
      <c r="AV30" s="90">
        <f t="shared" si="15"/>
        <v>6.1869899183869419E-2</v>
      </c>
      <c r="AW30" s="102">
        <f t="shared" si="16"/>
        <v>-2.9999999999999472E-2</v>
      </c>
      <c r="AX30" s="45"/>
      <c r="AY30" s="90">
        <f t="shared" si="17"/>
        <v>2.7281773476305889E-2</v>
      </c>
      <c r="AZ30" s="90">
        <f t="shared" si="18"/>
        <v>2.5879373892488376E-2</v>
      </c>
      <c r="BA30" s="102">
        <f t="shared" si="19"/>
        <v>0.14000000000000018</v>
      </c>
      <c r="BB30" s="90">
        <f t="shared" si="20"/>
        <v>2.1132081704109566E-2</v>
      </c>
      <c r="BC30" s="90">
        <f t="shared" si="21"/>
        <v>2.2230544515632503E-2</v>
      </c>
      <c r="BD30" s="102">
        <f t="shared" si="22"/>
        <v>-0.11000000000000003</v>
      </c>
      <c r="BE30" s="90">
        <f t="shared" si="23"/>
        <v>6.0797469765598224E-2</v>
      </c>
      <c r="BF30" s="90">
        <f t="shared" si="24"/>
        <v>5.9268567757163874E-2</v>
      </c>
      <c r="BG30" s="102">
        <f t="shared" si="25"/>
        <v>0.15000000000000013</v>
      </c>
      <c r="BH30" s="85">
        <v>0</v>
      </c>
    </row>
    <row r="31" spans="2:60" s="42" customFormat="1" ht="13.5" customHeight="1">
      <c r="B31" s="73">
        <v>27</v>
      </c>
      <c r="C31" s="51" t="s">
        <v>31</v>
      </c>
      <c r="D31" s="120">
        <v>20852</v>
      </c>
      <c r="E31" s="121">
        <v>19527</v>
      </c>
      <c r="F31" s="136">
        <v>870</v>
      </c>
      <c r="G31" s="137">
        <v>587</v>
      </c>
      <c r="H31" s="88">
        <f t="shared" si="5"/>
        <v>3.0060941260818354E-2</v>
      </c>
      <c r="I31" s="52">
        <f t="shared" si="0"/>
        <v>2.8150776903894111E-2</v>
      </c>
      <c r="J31" s="136">
        <v>786</v>
      </c>
      <c r="K31" s="137">
        <v>256</v>
      </c>
      <c r="L31" s="88">
        <f t="shared" si="6"/>
        <v>1.3110052747477851E-2</v>
      </c>
      <c r="M31" s="52">
        <f t="shared" si="1"/>
        <v>1.2276999808171879E-2</v>
      </c>
      <c r="N31" s="136">
        <v>2714</v>
      </c>
      <c r="O31" s="137">
        <v>1168</v>
      </c>
      <c r="P31" s="88">
        <f t="shared" si="7"/>
        <v>5.9814615660367693E-2</v>
      </c>
      <c r="Q31" s="52">
        <f t="shared" si="2"/>
        <v>5.6013811624784193E-2</v>
      </c>
      <c r="R31" s="122">
        <v>45</v>
      </c>
      <c r="S31" s="100"/>
      <c r="T31" s="128">
        <v>27</v>
      </c>
      <c r="U31" s="51" t="s">
        <v>31</v>
      </c>
      <c r="V31" s="120">
        <v>19971</v>
      </c>
      <c r="W31" s="121">
        <v>18792</v>
      </c>
      <c r="X31" s="95">
        <v>791</v>
      </c>
      <c r="Y31" s="95">
        <v>530</v>
      </c>
      <c r="Z31" s="131">
        <v>2.820349084716901E-2</v>
      </c>
      <c r="AA31" s="132">
        <v>2.6538480797155876E-2</v>
      </c>
      <c r="AB31" s="95">
        <v>770</v>
      </c>
      <c r="AC31" s="95">
        <v>241</v>
      </c>
      <c r="AD31" s="131">
        <v>1.2824606215410813E-2</v>
      </c>
      <c r="AE31" s="132">
        <v>1.2067497871914275E-2</v>
      </c>
      <c r="AF31" s="95">
        <v>2447</v>
      </c>
      <c r="AG31" s="95">
        <v>1120</v>
      </c>
      <c r="AH31" s="131">
        <v>5.9599829714772241E-2</v>
      </c>
      <c r="AI31" s="132">
        <v>5.6081317910970908E-2</v>
      </c>
      <c r="AJ31" s="122">
        <v>46</v>
      </c>
      <c r="AL31" s="43" t="str">
        <f t="shared" si="3"/>
        <v>旭区</v>
      </c>
      <c r="AM31" s="90">
        <f t="shared" si="26"/>
        <v>2.9265394042932481E-2</v>
      </c>
      <c r="AN31" s="90">
        <f t="shared" si="8"/>
        <v>2.3520427644138985E-2</v>
      </c>
      <c r="AO31" s="102">
        <f t="shared" si="9"/>
        <v>0.57999999999999996</v>
      </c>
      <c r="AP31" s="43" t="str">
        <f t="shared" si="4"/>
        <v>堺市東区</v>
      </c>
      <c r="AQ31" s="90">
        <f t="shared" si="10"/>
        <v>2.1666310312878627E-2</v>
      </c>
      <c r="AR31" s="90">
        <f t="shared" si="11"/>
        <v>2.100089365504915E-2</v>
      </c>
      <c r="AS31" s="102">
        <f t="shared" si="12"/>
        <v>6.9999999999999923E-2</v>
      </c>
      <c r="AT31" s="43" t="str">
        <f t="shared" si="13"/>
        <v>住之江区</v>
      </c>
      <c r="AU31" s="90">
        <f t="shared" si="14"/>
        <v>6.1479009309678555E-2</v>
      </c>
      <c r="AV31" s="90">
        <f t="shared" si="15"/>
        <v>6.0857876084565561E-2</v>
      </c>
      <c r="AW31" s="102">
        <f t="shared" si="16"/>
        <v>5.9999999999999637E-2</v>
      </c>
      <c r="AX31" s="45"/>
      <c r="AY31" s="90">
        <f t="shared" si="17"/>
        <v>2.7281773476305889E-2</v>
      </c>
      <c r="AZ31" s="90">
        <f t="shared" si="18"/>
        <v>2.5879373892488376E-2</v>
      </c>
      <c r="BA31" s="102">
        <f t="shared" si="19"/>
        <v>0.14000000000000018</v>
      </c>
      <c r="BB31" s="90">
        <f t="shared" si="20"/>
        <v>2.1132081704109566E-2</v>
      </c>
      <c r="BC31" s="90">
        <f t="shared" si="21"/>
        <v>2.2230544515632503E-2</v>
      </c>
      <c r="BD31" s="102">
        <f t="shared" si="22"/>
        <v>-0.11000000000000003</v>
      </c>
      <c r="BE31" s="90">
        <f t="shared" si="23"/>
        <v>6.0797469765598224E-2</v>
      </c>
      <c r="BF31" s="90">
        <f t="shared" si="24"/>
        <v>5.9268567757163874E-2</v>
      </c>
      <c r="BG31" s="102">
        <f t="shared" si="25"/>
        <v>0.15000000000000013</v>
      </c>
      <c r="BH31" s="85">
        <v>0</v>
      </c>
    </row>
    <row r="32" spans="2:60" s="42" customFormat="1" ht="13.5" customHeight="1">
      <c r="B32" s="73">
        <v>28</v>
      </c>
      <c r="C32" s="51" t="s">
        <v>32</v>
      </c>
      <c r="D32" s="120">
        <v>17677</v>
      </c>
      <c r="E32" s="121">
        <v>16737</v>
      </c>
      <c r="F32" s="136">
        <v>670</v>
      </c>
      <c r="G32" s="137">
        <v>447</v>
      </c>
      <c r="H32" s="88">
        <f t="shared" si="5"/>
        <v>2.6707295214196094E-2</v>
      </c>
      <c r="I32" s="52">
        <f t="shared" si="0"/>
        <v>2.5287096226735306E-2</v>
      </c>
      <c r="J32" s="136">
        <v>972</v>
      </c>
      <c r="K32" s="137">
        <v>258</v>
      </c>
      <c r="L32" s="88">
        <f t="shared" si="6"/>
        <v>1.5414948915576269E-2</v>
      </c>
      <c r="M32" s="52">
        <f t="shared" si="1"/>
        <v>1.4595236748317022E-2</v>
      </c>
      <c r="N32" s="136">
        <v>2296</v>
      </c>
      <c r="O32" s="137">
        <v>1118</v>
      </c>
      <c r="P32" s="88">
        <f t="shared" si="7"/>
        <v>6.6798111967497159E-2</v>
      </c>
      <c r="Q32" s="52">
        <f t="shared" si="2"/>
        <v>6.3246025909373768E-2</v>
      </c>
      <c r="R32" s="122">
        <v>39</v>
      </c>
      <c r="S32" s="100"/>
      <c r="T32" s="128">
        <v>28</v>
      </c>
      <c r="U32" s="51" t="s">
        <v>32</v>
      </c>
      <c r="V32" s="120">
        <v>16670</v>
      </c>
      <c r="W32" s="121">
        <v>15820</v>
      </c>
      <c r="X32" s="95">
        <v>561</v>
      </c>
      <c r="Y32" s="95">
        <v>382</v>
      </c>
      <c r="Z32" s="131">
        <v>2.4146649810366624E-2</v>
      </c>
      <c r="AA32" s="132">
        <v>2.2915416916616676E-2</v>
      </c>
      <c r="AB32" s="95">
        <v>1156</v>
      </c>
      <c r="AC32" s="95">
        <v>269</v>
      </c>
      <c r="AD32" s="131">
        <v>1.7003792667509482E-2</v>
      </c>
      <c r="AE32" s="132">
        <v>1.6136772645470907E-2</v>
      </c>
      <c r="AF32" s="95">
        <v>2157</v>
      </c>
      <c r="AG32" s="95">
        <v>991</v>
      </c>
      <c r="AH32" s="131">
        <v>6.2642225031605561E-2</v>
      </c>
      <c r="AI32" s="132">
        <v>5.9448110377924412E-2</v>
      </c>
      <c r="AJ32" s="122">
        <v>48</v>
      </c>
      <c r="AL32" s="43" t="str">
        <f t="shared" si="3"/>
        <v>箕面市</v>
      </c>
      <c r="AM32" s="90">
        <f t="shared" si="26"/>
        <v>2.9175050301810865E-2</v>
      </c>
      <c r="AN32" s="90">
        <f t="shared" si="8"/>
        <v>2.4891654628292032E-2</v>
      </c>
      <c r="AO32" s="102">
        <f t="shared" si="9"/>
        <v>0.43000000000000016</v>
      </c>
      <c r="AP32" s="43" t="str">
        <f t="shared" si="4"/>
        <v>松原市</v>
      </c>
      <c r="AQ32" s="90">
        <f t="shared" si="10"/>
        <v>2.1110529072812991E-2</v>
      </c>
      <c r="AR32" s="90">
        <f t="shared" si="11"/>
        <v>2.2880801917629114E-2</v>
      </c>
      <c r="AS32" s="102">
        <f t="shared" si="12"/>
        <v>-0.17999999999999994</v>
      </c>
      <c r="AT32" s="43" t="str">
        <f t="shared" si="13"/>
        <v>河内長野市</v>
      </c>
      <c r="AU32" s="90">
        <f t="shared" si="14"/>
        <v>6.1349375097235904E-2</v>
      </c>
      <c r="AV32" s="90">
        <f t="shared" si="15"/>
        <v>5.7926167209554832E-2</v>
      </c>
      <c r="AW32" s="102">
        <f t="shared" si="16"/>
        <v>0.34</v>
      </c>
      <c r="AX32" s="45"/>
      <c r="AY32" s="90">
        <f t="shared" si="17"/>
        <v>2.7281773476305889E-2</v>
      </c>
      <c r="AZ32" s="90">
        <f t="shared" si="18"/>
        <v>2.5879373892488376E-2</v>
      </c>
      <c r="BA32" s="102">
        <f t="shared" si="19"/>
        <v>0.14000000000000018</v>
      </c>
      <c r="BB32" s="90">
        <f t="shared" si="20"/>
        <v>2.1132081704109566E-2</v>
      </c>
      <c r="BC32" s="90">
        <f t="shared" si="21"/>
        <v>2.2230544515632503E-2</v>
      </c>
      <c r="BD32" s="102">
        <f t="shared" si="22"/>
        <v>-0.11000000000000003</v>
      </c>
      <c r="BE32" s="90">
        <f t="shared" si="23"/>
        <v>6.0797469765598224E-2</v>
      </c>
      <c r="BF32" s="90">
        <f t="shared" si="24"/>
        <v>5.9268567757163874E-2</v>
      </c>
      <c r="BG32" s="102">
        <f t="shared" si="25"/>
        <v>0.15000000000000013</v>
      </c>
      <c r="BH32" s="85">
        <v>0</v>
      </c>
    </row>
    <row r="33" spans="2:60" s="42" customFormat="1" ht="13.5" customHeight="1">
      <c r="B33" s="73">
        <v>29</v>
      </c>
      <c r="C33" s="51" t="s">
        <v>33</v>
      </c>
      <c r="D33" s="120">
        <v>14871</v>
      </c>
      <c r="E33" s="121">
        <v>14031</v>
      </c>
      <c r="F33" s="136">
        <v>573</v>
      </c>
      <c r="G33" s="137">
        <v>390</v>
      </c>
      <c r="H33" s="88">
        <f t="shared" si="5"/>
        <v>2.7795595467179815E-2</v>
      </c>
      <c r="I33" s="52">
        <f t="shared" si="0"/>
        <v>2.6225539640911844E-2</v>
      </c>
      <c r="J33" s="136">
        <v>1231</v>
      </c>
      <c r="K33" s="137">
        <v>304</v>
      </c>
      <c r="L33" s="88">
        <f t="shared" si="6"/>
        <v>2.1666310312878627E-2</v>
      </c>
      <c r="M33" s="52">
        <f t="shared" si="1"/>
        <v>2.0442471925223589E-2</v>
      </c>
      <c r="N33" s="136">
        <v>1740</v>
      </c>
      <c r="O33" s="137">
        <v>826</v>
      </c>
      <c r="P33" s="88">
        <f t="shared" si="7"/>
        <v>5.8869645784334686E-2</v>
      </c>
      <c r="Q33" s="52">
        <f t="shared" si="2"/>
        <v>5.5544348059982519E-2</v>
      </c>
      <c r="R33" s="122">
        <v>33</v>
      </c>
      <c r="S33" s="100"/>
      <c r="T33" s="128">
        <v>29</v>
      </c>
      <c r="U33" s="51" t="s">
        <v>33</v>
      </c>
      <c r="V33" s="120">
        <v>14179</v>
      </c>
      <c r="W33" s="121">
        <v>13428</v>
      </c>
      <c r="X33" s="95">
        <v>498</v>
      </c>
      <c r="Y33" s="95">
        <v>342</v>
      </c>
      <c r="Z33" s="131">
        <v>2.5469168900804289E-2</v>
      </c>
      <c r="AA33" s="132">
        <v>2.4120177727625362E-2</v>
      </c>
      <c r="AB33" s="95">
        <v>1386</v>
      </c>
      <c r="AC33" s="95">
        <v>282</v>
      </c>
      <c r="AD33" s="131">
        <v>2.100089365504915E-2</v>
      </c>
      <c r="AE33" s="132">
        <v>1.988856759997179E-2</v>
      </c>
      <c r="AF33" s="95">
        <v>1659</v>
      </c>
      <c r="AG33" s="95">
        <v>728</v>
      </c>
      <c r="AH33" s="131">
        <v>5.4215072981829017E-2</v>
      </c>
      <c r="AI33" s="132">
        <v>5.1343536215530013E-2</v>
      </c>
      <c r="AJ33" s="122">
        <v>47</v>
      </c>
      <c r="AL33" s="43" t="str">
        <f t="shared" si="3"/>
        <v>堺市西区</v>
      </c>
      <c r="AM33" s="90">
        <f t="shared" si="26"/>
        <v>2.9146052914605293E-2</v>
      </c>
      <c r="AN33" s="90">
        <f t="shared" si="8"/>
        <v>2.7793311710099543E-2</v>
      </c>
      <c r="AO33" s="102">
        <f t="shared" si="9"/>
        <v>0.13000000000000025</v>
      </c>
      <c r="AP33" s="43" t="str">
        <f t="shared" si="4"/>
        <v>堺市美原区</v>
      </c>
      <c r="AQ33" s="90">
        <f t="shared" si="10"/>
        <v>2.036493971977843E-2</v>
      </c>
      <c r="AR33" s="90">
        <f t="shared" si="11"/>
        <v>2.3211501818811708E-2</v>
      </c>
      <c r="AS33" s="102">
        <f t="shared" si="12"/>
        <v>-0.27999999999999969</v>
      </c>
      <c r="AT33" s="43" t="str">
        <f t="shared" si="13"/>
        <v>和泉市</v>
      </c>
      <c r="AU33" s="90">
        <f t="shared" si="14"/>
        <v>6.1260410406113165E-2</v>
      </c>
      <c r="AV33" s="90">
        <f t="shared" si="15"/>
        <v>5.6523722627737229E-2</v>
      </c>
      <c r="AW33" s="102">
        <f t="shared" si="16"/>
        <v>0.47999999999999987</v>
      </c>
      <c r="AX33" s="45"/>
      <c r="AY33" s="90">
        <f t="shared" si="17"/>
        <v>2.7281773476305889E-2</v>
      </c>
      <c r="AZ33" s="90">
        <f t="shared" si="18"/>
        <v>2.5879373892488376E-2</v>
      </c>
      <c r="BA33" s="102">
        <f t="shared" si="19"/>
        <v>0.14000000000000018</v>
      </c>
      <c r="BB33" s="90">
        <f t="shared" si="20"/>
        <v>2.1132081704109566E-2</v>
      </c>
      <c r="BC33" s="90">
        <f t="shared" si="21"/>
        <v>2.2230544515632503E-2</v>
      </c>
      <c r="BD33" s="102">
        <f t="shared" si="22"/>
        <v>-0.11000000000000003</v>
      </c>
      <c r="BE33" s="90">
        <f t="shared" si="23"/>
        <v>6.0797469765598224E-2</v>
      </c>
      <c r="BF33" s="90">
        <f t="shared" si="24"/>
        <v>5.9268567757163874E-2</v>
      </c>
      <c r="BG33" s="102">
        <f t="shared" si="25"/>
        <v>0.15000000000000013</v>
      </c>
      <c r="BH33" s="85">
        <v>0</v>
      </c>
    </row>
    <row r="34" spans="2:60" s="42" customFormat="1" ht="13.5" customHeight="1">
      <c r="B34" s="73">
        <v>30</v>
      </c>
      <c r="C34" s="51" t="s">
        <v>34</v>
      </c>
      <c r="D34" s="120">
        <v>19796</v>
      </c>
      <c r="E34" s="121">
        <v>18596</v>
      </c>
      <c r="F34" s="136">
        <v>790</v>
      </c>
      <c r="G34" s="137">
        <v>542</v>
      </c>
      <c r="H34" s="88">
        <f t="shared" si="5"/>
        <v>2.9146052914605293E-2</v>
      </c>
      <c r="I34" s="52">
        <f t="shared" si="0"/>
        <v>2.7379268539098809E-2</v>
      </c>
      <c r="J34" s="136">
        <v>1331</v>
      </c>
      <c r="K34" s="137">
        <v>377</v>
      </c>
      <c r="L34" s="88">
        <f t="shared" si="6"/>
        <v>2.0273177027317704E-2</v>
      </c>
      <c r="M34" s="52">
        <f t="shared" si="1"/>
        <v>1.9044251363911902E-2</v>
      </c>
      <c r="N34" s="136">
        <v>2321</v>
      </c>
      <c r="O34" s="137">
        <v>1084</v>
      </c>
      <c r="P34" s="88">
        <f t="shared" si="7"/>
        <v>5.8292105829210586E-2</v>
      </c>
      <c r="Q34" s="52">
        <f t="shared" si="2"/>
        <v>5.4758537078197618E-2</v>
      </c>
      <c r="R34" s="122">
        <v>53</v>
      </c>
      <c r="S34" s="100"/>
      <c r="T34" s="128">
        <v>30</v>
      </c>
      <c r="U34" s="51" t="s">
        <v>34</v>
      </c>
      <c r="V34" s="120">
        <v>18975</v>
      </c>
      <c r="W34" s="121">
        <v>17882</v>
      </c>
      <c r="X34" s="95">
        <v>766</v>
      </c>
      <c r="Y34" s="95">
        <v>497</v>
      </c>
      <c r="Z34" s="131">
        <v>2.7793311710099543E-2</v>
      </c>
      <c r="AA34" s="132">
        <v>2.6192358366271411E-2</v>
      </c>
      <c r="AB34" s="95">
        <v>1447</v>
      </c>
      <c r="AC34" s="95">
        <v>370</v>
      </c>
      <c r="AD34" s="131">
        <v>2.0691197852589195E-2</v>
      </c>
      <c r="AE34" s="132">
        <v>1.9499341238471673E-2</v>
      </c>
      <c r="AF34" s="95">
        <v>2187</v>
      </c>
      <c r="AG34" s="95">
        <v>1033</v>
      </c>
      <c r="AH34" s="131">
        <v>5.77675875181747E-2</v>
      </c>
      <c r="AI34" s="132">
        <v>5.4440052700922267E-2</v>
      </c>
      <c r="AJ34" s="122">
        <v>51</v>
      </c>
      <c r="AL34" s="43" t="str">
        <f t="shared" si="3"/>
        <v>池田市</v>
      </c>
      <c r="AM34" s="90">
        <f t="shared" si="26"/>
        <v>2.9142707788813383E-2</v>
      </c>
      <c r="AN34" s="90">
        <f t="shared" si="8"/>
        <v>2.5561054986778766E-2</v>
      </c>
      <c r="AO34" s="102">
        <f t="shared" si="9"/>
        <v>0.35</v>
      </c>
      <c r="AP34" s="43" t="str">
        <f t="shared" si="4"/>
        <v>八尾市</v>
      </c>
      <c r="AQ34" s="90">
        <f t="shared" si="10"/>
        <v>2.0304828150572832E-2</v>
      </c>
      <c r="AR34" s="90">
        <f t="shared" si="11"/>
        <v>2.1282775738691875E-2</v>
      </c>
      <c r="AS34" s="102">
        <f t="shared" si="12"/>
        <v>-0.10000000000000009</v>
      </c>
      <c r="AT34" s="43" t="str">
        <f t="shared" si="13"/>
        <v>吹田市</v>
      </c>
      <c r="AU34" s="90">
        <f t="shared" si="14"/>
        <v>6.1233564123737531E-2</v>
      </c>
      <c r="AV34" s="90">
        <f t="shared" si="15"/>
        <v>6.0221622706294171E-2</v>
      </c>
      <c r="AW34" s="102">
        <f t="shared" si="16"/>
        <v>0.10000000000000009</v>
      </c>
      <c r="AX34" s="45"/>
      <c r="AY34" s="90">
        <f t="shared" si="17"/>
        <v>2.7281773476305889E-2</v>
      </c>
      <c r="AZ34" s="90">
        <f t="shared" si="18"/>
        <v>2.5879373892488376E-2</v>
      </c>
      <c r="BA34" s="102">
        <f t="shared" si="19"/>
        <v>0.14000000000000018</v>
      </c>
      <c r="BB34" s="90">
        <f t="shared" si="20"/>
        <v>2.1132081704109566E-2</v>
      </c>
      <c r="BC34" s="90">
        <f t="shared" si="21"/>
        <v>2.2230544515632503E-2</v>
      </c>
      <c r="BD34" s="102">
        <f t="shared" si="22"/>
        <v>-0.11000000000000003</v>
      </c>
      <c r="BE34" s="90">
        <f t="shared" si="23"/>
        <v>6.0797469765598224E-2</v>
      </c>
      <c r="BF34" s="90">
        <f t="shared" si="24"/>
        <v>5.9268567757163874E-2</v>
      </c>
      <c r="BG34" s="102">
        <f t="shared" si="25"/>
        <v>0.15000000000000013</v>
      </c>
      <c r="BH34" s="85">
        <v>0</v>
      </c>
    </row>
    <row r="35" spans="2:60" s="42" customFormat="1" ht="13.5" customHeight="1">
      <c r="B35" s="73">
        <v>31</v>
      </c>
      <c r="C35" s="51" t="s">
        <v>35</v>
      </c>
      <c r="D35" s="94">
        <v>26988</v>
      </c>
      <c r="E35" s="95">
        <v>25347</v>
      </c>
      <c r="F35" s="138">
        <v>933</v>
      </c>
      <c r="G35" s="139">
        <v>673</v>
      </c>
      <c r="H35" s="88">
        <f t="shared" si="5"/>
        <v>2.6551465656685209E-2</v>
      </c>
      <c r="I35" s="52">
        <f t="shared" si="0"/>
        <v>2.4937009041055284E-2</v>
      </c>
      <c r="J35" s="138">
        <v>884</v>
      </c>
      <c r="K35" s="139">
        <v>292</v>
      </c>
      <c r="L35" s="88">
        <f t="shared" si="6"/>
        <v>1.1520100998145736E-2</v>
      </c>
      <c r="M35" s="53">
        <f t="shared" si="1"/>
        <v>1.0819623536386542E-2</v>
      </c>
      <c r="N35" s="138">
        <v>3472</v>
      </c>
      <c r="O35" s="139">
        <v>1618</v>
      </c>
      <c r="P35" s="88">
        <f t="shared" si="7"/>
        <v>6.3833984297944527E-2</v>
      </c>
      <c r="Q35" s="52">
        <f t="shared" si="2"/>
        <v>5.9952571513265156E-2</v>
      </c>
      <c r="R35" s="122">
        <v>40</v>
      </c>
      <c r="S35" s="100"/>
      <c r="T35" s="128">
        <v>31</v>
      </c>
      <c r="U35" s="51" t="s">
        <v>35</v>
      </c>
      <c r="V35" s="94">
        <v>25533</v>
      </c>
      <c r="W35" s="95">
        <v>23989</v>
      </c>
      <c r="X35" s="95">
        <v>865</v>
      </c>
      <c r="Y35" s="95">
        <v>569</v>
      </c>
      <c r="Z35" s="131">
        <v>2.371920463545792E-2</v>
      </c>
      <c r="AA35" s="132">
        <v>2.2284886225668741E-2</v>
      </c>
      <c r="AB35" s="95">
        <v>1036</v>
      </c>
      <c r="AC35" s="95">
        <v>314</v>
      </c>
      <c r="AD35" s="131">
        <v>1.3089332610779941E-2</v>
      </c>
      <c r="AE35" s="132">
        <v>1.2297810676379587E-2</v>
      </c>
      <c r="AF35" s="95">
        <v>3260</v>
      </c>
      <c r="AG35" s="95">
        <v>1437</v>
      </c>
      <c r="AH35" s="131">
        <v>5.9902455292008834E-2</v>
      </c>
      <c r="AI35" s="132">
        <v>5.6280108095405942E-2</v>
      </c>
      <c r="AJ35" s="122">
        <v>58</v>
      </c>
      <c r="AL35" s="43" t="str">
        <f t="shared" si="3"/>
        <v>大正区</v>
      </c>
      <c r="AM35" s="90">
        <f t="shared" si="26"/>
        <v>2.9086015940378844E-2</v>
      </c>
      <c r="AN35" s="90">
        <f t="shared" si="8"/>
        <v>2.6135389888603255E-2</v>
      </c>
      <c r="AO35" s="102">
        <f t="shared" si="9"/>
        <v>0.29999999999999993</v>
      </c>
      <c r="AP35" s="43" t="str">
        <f t="shared" si="4"/>
        <v>堺市西区</v>
      </c>
      <c r="AQ35" s="90">
        <f t="shared" si="10"/>
        <v>2.0273177027317704E-2</v>
      </c>
      <c r="AR35" s="90">
        <f t="shared" si="11"/>
        <v>2.0691197852589195E-2</v>
      </c>
      <c r="AS35" s="102">
        <f t="shared" si="12"/>
        <v>-4.0000000000000105E-2</v>
      </c>
      <c r="AT35" s="43" t="str">
        <f t="shared" si="13"/>
        <v>千早赤阪村</v>
      </c>
      <c r="AU35" s="90">
        <f t="shared" si="14"/>
        <v>6.1062648691514669E-2</v>
      </c>
      <c r="AV35" s="90">
        <f t="shared" si="15"/>
        <v>7.5770191507077436E-2</v>
      </c>
      <c r="AW35" s="102">
        <f t="shared" si="16"/>
        <v>-1.4700000000000004</v>
      </c>
      <c r="AX35" s="45"/>
      <c r="AY35" s="90">
        <f t="shared" si="17"/>
        <v>2.7281773476305889E-2</v>
      </c>
      <c r="AZ35" s="90">
        <f t="shared" si="18"/>
        <v>2.5879373892488376E-2</v>
      </c>
      <c r="BA35" s="102">
        <f t="shared" si="19"/>
        <v>0.14000000000000018</v>
      </c>
      <c r="BB35" s="90">
        <f t="shared" si="20"/>
        <v>2.1132081704109566E-2</v>
      </c>
      <c r="BC35" s="90">
        <f t="shared" si="21"/>
        <v>2.2230544515632503E-2</v>
      </c>
      <c r="BD35" s="102">
        <f t="shared" si="22"/>
        <v>-0.11000000000000003</v>
      </c>
      <c r="BE35" s="90">
        <f t="shared" si="23"/>
        <v>6.0797469765598224E-2</v>
      </c>
      <c r="BF35" s="90">
        <f t="shared" si="24"/>
        <v>5.9268567757163874E-2</v>
      </c>
      <c r="BG35" s="102">
        <f t="shared" si="25"/>
        <v>0.15000000000000013</v>
      </c>
      <c r="BH35" s="85">
        <v>0</v>
      </c>
    </row>
    <row r="36" spans="2:60" s="42" customFormat="1" ht="13.5" customHeight="1">
      <c r="B36" s="73">
        <v>32</v>
      </c>
      <c r="C36" s="51" t="s">
        <v>36</v>
      </c>
      <c r="D36" s="120">
        <v>22112</v>
      </c>
      <c r="E36" s="121">
        <v>20632</v>
      </c>
      <c r="F36" s="136">
        <v>791</v>
      </c>
      <c r="G36" s="137">
        <v>530</v>
      </c>
      <c r="H36" s="88">
        <f t="shared" si="5"/>
        <v>2.5688251260178364E-2</v>
      </c>
      <c r="I36" s="52">
        <f t="shared" si="0"/>
        <v>2.396888567293777E-2</v>
      </c>
      <c r="J36" s="136">
        <v>1316</v>
      </c>
      <c r="K36" s="137">
        <v>326</v>
      </c>
      <c r="L36" s="88">
        <f t="shared" si="6"/>
        <v>1.58006979449399E-2</v>
      </c>
      <c r="M36" s="52">
        <f t="shared" si="1"/>
        <v>1.4743125904486253E-2</v>
      </c>
      <c r="N36" s="136">
        <v>2376</v>
      </c>
      <c r="O36" s="137">
        <v>1132</v>
      </c>
      <c r="P36" s="88">
        <f t="shared" si="7"/>
        <v>5.4866227219852653E-2</v>
      </c>
      <c r="Q36" s="52">
        <f t="shared" si="2"/>
        <v>5.1193921852387844E-2</v>
      </c>
      <c r="R36" s="122">
        <v>51</v>
      </c>
      <c r="S36" s="100"/>
      <c r="T36" s="128">
        <v>32</v>
      </c>
      <c r="U36" s="51" t="s">
        <v>36</v>
      </c>
      <c r="V36" s="120">
        <v>21307</v>
      </c>
      <c r="W36" s="121">
        <v>19996</v>
      </c>
      <c r="X36" s="95">
        <v>791</v>
      </c>
      <c r="Y36" s="95">
        <v>528</v>
      </c>
      <c r="Z36" s="131">
        <v>2.6405281056211243E-2</v>
      </c>
      <c r="AA36" s="132">
        <v>2.4780588538977799E-2</v>
      </c>
      <c r="AB36" s="95">
        <v>1385</v>
      </c>
      <c r="AC36" s="95">
        <v>364</v>
      </c>
      <c r="AD36" s="131">
        <v>1.8203640728145631E-2</v>
      </c>
      <c r="AE36" s="132">
        <v>1.7083587553386213E-2</v>
      </c>
      <c r="AF36" s="95">
        <v>2378</v>
      </c>
      <c r="AG36" s="95">
        <v>1105</v>
      </c>
      <c r="AH36" s="131">
        <v>5.5261052210442085E-2</v>
      </c>
      <c r="AI36" s="132">
        <v>5.1860890787065281E-2</v>
      </c>
      <c r="AJ36" s="122">
        <v>61</v>
      </c>
      <c r="AL36" s="43" t="str">
        <f t="shared" si="3"/>
        <v>北区</v>
      </c>
      <c r="AM36" s="90">
        <f t="shared" si="26"/>
        <v>2.9006221624348412E-2</v>
      </c>
      <c r="AN36" s="90">
        <f t="shared" si="8"/>
        <v>2.861406126568946E-2</v>
      </c>
      <c r="AO36" s="102">
        <f t="shared" si="9"/>
        <v>4.0000000000000105E-2</v>
      </c>
      <c r="AP36" s="43" t="str">
        <f t="shared" si="4"/>
        <v>豊中市</v>
      </c>
      <c r="AQ36" s="90">
        <f t="shared" si="10"/>
        <v>1.9913514299211454E-2</v>
      </c>
      <c r="AR36" s="90">
        <f t="shared" si="11"/>
        <v>2.0212343155623688E-2</v>
      </c>
      <c r="AS36" s="102">
        <f t="shared" si="12"/>
        <v>-2.9999999999999818E-2</v>
      </c>
      <c r="AT36" s="43" t="str">
        <f t="shared" si="13"/>
        <v>東大阪市</v>
      </c>
      <c r="AU36" s="90">
        <f t="shared" si="14"/>
        <v>6.1007500215523432E-2</v>
      </c>
      <c r="AV36" s="90">
        <f t="shared" si="15"/>
        <v>5.6914933273689704E-2</v>
      </c>
      <c r="AW36" s="102">
        <f t="shared" si="16"/>
        <v>0.40999999999999992</v>
      </c>
      <c r="AX36" s="45"/>
      <c r="AY36" s="90">
        <f t="shared" si="17"/>
        <v>2.7281773476305889E-2</v>
      </c>
      <c r="AZ36" s="90">
        <f t="shared" si="18"/>
        <v>2.5879373892488376E-2</v>
      </c>
      <c r="BA36" s="102">
        <f t="shared" si="19"/>
        <v>0.14000000000000018</v>
      </c>
      <c r="BB36" s="90">
        <f t="shared" si="20"/>
        <v>2.1132081704109566E-2</v>
      </c>
      <c r="BC36" s="90">
        <f t="shared" si="21"/>
        <v>2.2230544515632503E-2</v>
      </c>
      <c r="BD36" s="102">
        <f t="shared" si="22"/>
        <v>-0.11000000000000003</v>
      </c>
      <c r="BE36" s="90">
        <f t="shared" si="23"/>
        <v>6.0797469765598224E-2</v>
      </c>
      <c r="BF36" s="90">
        <f t="shared" si="24"/>
        <v>5.9268567757163874E-2</v>
      </c>
      <c r="BG36" s="102">
        <f t="shared" si="25"/>
        <v>0.15000000000000013</v>
      </c>
      <c r="BH36" s="85">
        <v>0</v>
      </c>
    </row>
    <row r="37" spans="2:60" s="42" customFormat="1" ht="13.5" customHeight="1">
      <c r="B37" s="73">
        <v>33</v>
      </c>
      <c r="C37" s="51" t="s">
        <v>37</v>
      </c>
      <c r="D37" s="120">
        <v>6505</v>
      </c>
      <c r="E37" s="121">
        <v>6138</v>
      </c>
      <c r="F37" s="136">
        <v>160</v>
      </c>
      <c r="G37" s="137">
        <v>125</v>
      </c>
      <c r="H37" s="88">
        <f t="shared" si="5"/>
        <v>2.036493971977843E-2</v>
      </c>
      <c r="I37" s="52">
        <f t="shared" ref="I37:I68" si="27">IFERROR(G37/$D37,"-")</f>
        <v>1.921598770176787E-2</v>
      </c>
      <c r="J37" s="136">
        <v>426</v>
      </c>
      <c r="K37" s="137">
        <v>125</v>
      </c>
      <c r="L37" s="88">
        <f t="shared" si="6"/>
        <v>2.036493971977843E-2</v>
      </c>
      <c r="M37" s="52">
        <f t="shared" ref="M37:M68" si="28">IFERROR(K37/$D37,"-")</f>
        <v>1.921598770176787E-2</v>
      </c>
      <c r="N37" s="136">
        <v>914</v>
      </c>
      <c r="O37" s="137">
        <v>371</v>
      </c>
      <c r="P37" s="88">
        <f t="shared" si="7"/>
        <v>6.0443141088302378E-2</v>
      </c>
      <c r="Q37" s="52">
        <f t="shared" ref="Q37:Q68" si="29">IFERROR(O37/$D37,"-")</f>
        <v>5.7033051498847041E-2</v>
      </c>
      <c r="R37" s="122">
        <v>22</v>
      </c>
      <c r="S37" s="100"/>
      <c r="T37" s="128">
        <v>33</v>
      </c>
      <c r="U37" s="51" t="s">
        <v>37</v>
      </c>
      <c r="V37" s="120">
        <v>6134</v>
      </c>
      <c r="W37" s="121">
        <v>5773</v>
      </c>
      <c r="X37" s="95">
        <v>139</v>
      </c>
      <c r="Y37" s="95">
        <v>94</v>
      </c>
      <c r="Z37" s="131">
        <v>1.6282695305733588E-2</v>
      </c>
      <c r="AA37" s="132">
        <v>1.5324421258558853E-2</v>
      </c>
      <c r="AB37" s="95">
        <v>514</v>
      </c>
      <c r="AC37" s="95">
        <v>134</v>
      </c>
      <c r="AD37" s="131">
        <v>2.3211501818811708E-2</v>
      </c>
      <c r="AE37" s="132">
        <v>2.1845451581349852E-2</v>
      </c>
      <c r="AF37" s="95">
        <v>866</v>
      </c>
      <c r="AG37" s="95">
        <v>321</v>
      </c>
      <c r="AH37" s="131">
        <v>5.5603672267451928E-2</v>
      </c>
      <c r="AI37" s="132">
        <v>5.233126834039778E-2</v>
      </c>
      <c r="AJ37" s="122">
        <v>16</v>
      </c>
      <c r="AL37" s="43" t="str">
        <f t="shared" ref="AL37:AL68" si="30">INDEX($C$5:$C$78,MATCH(AM37,H$5:H$78,0))</f>
        <v>福島区</v>
      </c>
      <c r="AM37" s="90">
        <f t="shared" ref="AM37:AM68" si="31">LARGE(H$5:H$78,ROW(A33))</f>
        <v>2.860114404576183E-2</v>
      </c>
      <c r="AN37" s="90">
        <f t="shared" si="8"/>
        <v>2.4929254817410054E-2</v>
      </c>
      <c r="AO37" s="102">
        <f t="shared" si="9"/>
        <v>0.37000000000000022</v>
      </c>
      <c r="AP37" s="43" t="str">
        <f t="shared" ref="AP37:AP68" si="32">INDEX($C$5:$C$78,MATCH(AQ37,L$5:L$78,0))</f>
        <v>中央区</v>
      </c>
      <c r="AQ37" s="90">
        <f t="shared" si="10"/>
        <v>1.9062142584826535E-2</v>
      </c>
      <c r="AR37" s="90">
        <f t="shared" si="11"/>
        <v>1.6264360397573254E-2</v>
      </c>
      <c r="AS37" s="102">
        <f t="shared" si="12"/>
        <v>0.28000000000000003</v>
      </c>
      <c r="AT37" s="43" t="str">
        <f t="shared" si="13"/>
        <v>鶴見区</v>
      </c>
      <c r="AU37" s="90">
        <f t="shared" si="14"/>
        <v>6.0932171276998862E-2</v>
      </c>
      <c r="AV37" s="90">
        <f t="shared" si="15"/>
        <v>5.6865033061065731E-2</v>
      </c>
      <c r="AW37" s="102">
        <f t="shared" si="16"/>
        <v>0.40000000000000036</v>
      </c>
      <c r="AX37" s="45"/>
      <c r="AY37" s="90">
        <f t="shared" si="17"/>
        <v>2.7281773476305889E-2</v>
      </c>
      <c r="AZ37" s="90">
        <f t="shared" si="18"/>
        <v>2.5879373892488376E-2</v>
      </c>
      <c r="BA37" s="102">
        <f t="shared" si="19"/>
        <v>0.14000000000000018</v>
      </c>
      <c r="BB37" s="90">
        <f t="shared" si="20"/>
        <v>2.1132081704109566E-2</v>
      </c>
      <c r="BC37" s="90">
        <f t="shared" si="21"/>
        <v>2.2230544515632503E-2</v>
      </c>
      <c r="BD37" s="102">
        <f t="shared" si="22"/>
        <v>-0.11000000000000003</v>
      </c>
      <c r="BE37" s="90">
        <f t="shared" si="23"/>
        <v>6.0797469765598224E-2</v>
      </c>
      <c r="BF37" s="90">
        <f t="shared" si="24"/>
        <v>5.9268567757163874E-2</v>
      </c>
      <c r="BG37" s="102">
        <f t="shared" si="25"/>
        <v>0.15000000000000013</v>
      </c>
      <c r="BH37" s="85">
        <v>0</v>
      </c>
    </row>
    <row r="38" spans="2:60" s="42" customFormat="1" ht="13.5" customHeight="1">
      <c r="B38" s="73">
        <v>34</v>
      </c>
      <c r="C38" s="51" t="s">
        <v>38</v>
      </c>
      <c r="D38" s="120">
        <v>28216</v>
      </c>
      <c r="E38" s="121">
        <v>26933</v>
      </c>
      <c r="F38" s="136">
        <v>876</v>
      </c>
      <c r="G38" s="137">
        <v>629</v>
      </c>
      <c r="H38" s="88">
        <f t="shared" si="5"/>
        <v>2.335424943378012E-2</v>
      </c>
      <c r="I38" s="52">
        <f t="shared" si="27"/>
        <v>2.2292316416217747E-2</v>
      </c>
      <c r="J38" s="136">
        <v>1489</v>
      </c>
      <c r="K38" s="137">
        <v>407</v>
      </c>
      <c r="L38" s="88">
        <f t="shared" si="6"/>
        <v>1.5111573163034195E-2</v>
      </c>
      <c r="M38" s="52">
        <f t="shared" si="28"/>
        <v>1.442444003402325E-2</v>
      </c>
      <c r="N38" s="136">
        <v>3487</v>
      </c>
      <c r="O38" s="137">
        <v>1755</v>
      </c>
      <c r="P38" s="88">
        <f t="shared" si="7"/>
        <v>6.5161697545761704E-2</v>
      </c>
      <c r="Q38" s="52">
        <f t="shared" si="29"/>
        <v>6.2198752480861923E-2</v>
      </c>
      <c r="R38" s="122">
        <v>68</v>
      </c>
      <c r="S38" s="100"/>
      <c r="T38" s="128">
        <v>34</v>
      </c>
      <c r="U38" s="51" t="s">
        <v>38</v>
      </c>
      <c r="V38" s="120">
        <v>27182</v>
      </c>
      <c r="W38" s="121">
        <v>25944</v>
      </c>
      <c r="X38" s="95">
        <v>755</v>
      </c>
      <c r="Y38" s="95">
        <v>516</v>
      </c>
      <c r="Z38" s="131">
        <v>1.9888991674375578E-2</v>
      </c>
      <c r="AA38" s="132">
        <v>1.8983150614377161E-2</v>
      </c>
      <c r="AB38" s="95">
        <v>1557</v>
      </c>
      <c r="AC38" s="95">
        <v>402</v>
      </c>
      <c r="AD38" s="131">
        <v>1.5494912118408881E-2</v>
      </c>
      <c r="AE38" s="132">
        <v>1.4789198734456626E-2</v>
      </c>
      <c r="AF38" s="95">
        <v>3537</v>
      </c>
      <c r="AG38" s="95">
        <v>1618</v>
      </c>
      <c r="AH38" s="131">
        <v>6.2365094048720322E-2</v>
      </c>
      <c r="AI38" s="132">
        <v>5.9524685453609005E-2</v>
      </c>
      <c r="AJ38" s="122">
        <v>67</v>
      </c>
      <c r="AL38" s="43" t="str">
        <f t="shared" si="30"/>
        <v>城東区</v>
      </c>
      <c r="AM38" s="90">
        <f t="shared" si="31"/>
        <v>2.8404192567720858E-2</v>
      </c>
      <c r="AN38" s="90">
        <f t="shared" si="8"/>
        <v>2.6940467219291636E-2</v>
      </c>
      <c r="AO38" s="102">
        <f t="shared" si="9"/>
        <v>0.15000000000000013</v>
      </c>
      <c r="AP38" s="43" t="str">
        <f t="shared" si="32"/>
        <v>寝屋川市</v>
      </c>
      <c r="AQ38" s="90">
        <f t="shared" si="10"/>
        <v>1.9022509497080002E-2</v>
      </c>
      <c r="AR38" s="90">
        <f t="shared" si="11"/>
        <v>2.0869823363514919E-2</v>
      </c>
      <c r="AS38" s="102">
        <f t="shared" si="12"/>
        <v>-0.18999999999999989</v>
      </c>
      <c r="AT38" s="43" t="str">
        <f t="shared" si="13"/>
        <v>寝屋川市</v>
      </c>
      <c r="AU38" s="90">
        <f t="shared" si="14"/>
        <v>6.0838010999603107E-2</v>
      </c>
      <c r="AV38" s="90">
        <f t="shared" si="15"/>
        <v>6.762654000296868E-2</v>
      </c>
      <c r="AW38" s="102">
        <f t="shared" si="16"/>
        <v>-0.67999999999999938</v>
      </c>
      <c r="AX38" s="45"/>
      <c r="AY38" s="90">
        <f t="shared" si="17"/>
        <v>2.7281773476305889E-2</v>
      </c>
      <c r="AZ38" s="90">
        <f t="shared" si="18"/>
        <v>2.5879373892488376E-2</v>
      </c>
      <c r="BA38" s="102">
        <f t="shared" si="19"/>
        <v>0.14000000000000018</v>
      </c>
      <c r="BB38" s="90">
        <f t="shared" si="20"/>
        <v>2.1132081704109566E-2</v>
      </c>
      <c r="BC38" s="90">
        <f t="shared" si="21"/>
        <v>2.2230544515632503E-2</v>
      </c>
      <c r="BD38" s="102">
        <f t="shared" si="22"/>
        <v>-0.11000000000000003</v>
      </c>
      <c r="BE38" s="90">
        <f t="shared" si="23"/>
        <v>6.0797469765598224E-2</v>
      </c>
      <c r="BF38" s="90">
        <f t="shared" si="24"/>
        <v>5.9268567757163874E-2</v>
      </c>
      <c r="BG38" s="102">
        <f t="shared" si="25"/>
        <v>0.15000000000000013</v>
      </c>
      <c r="BH38" s="85">
        <v>0</v>
      </c>
    </row>
    <row r="39" spans="2:60" s="42" customFormat="1" ht="13.5" customHeight="1">
      <c r="B39" s="73">
        <v>35</v>
      </c>
      <c r="C39" s="51" t="s">
        <v>1</v>
      </c>
      <c r="D39" s="120">
        <v>58073</v>
      </c>
      <c r="E39" s="121">
        <v>55038</v>
      </c>
      <c r="F39" s="136">
        <v>2650</v>
      </c>
      <c r="G39" s="137">
        <v>1760</v>
      </c>
      <c r="H39" s="88">
        <f t="shared" si="5"/>
        <v>3.1977906173916201E-2</v>
      </c>
      <c r="I39" s="52">
        <f t="shared" si="27"/>
        <v>3.0306682967988566E-2</v>
      </c>
      <c r="J39" s="136">
        <v>3907</v>
      </c>
      <c r="K39" s="137">
        <v>1096</v>
      </c>
      <c r="L39" s="88">
        <f t="shared" si="6"/>
        <v>1.9913514299211454E-2</v>
      </c>
      <c r="M39" s="52">
        <f t="shared" si="28"/>
        <v>1.8872798030065606E-2</v>
      </c>
      <c r="N39" s="136">
        <v>7058</v>
      </c>
      <c r="O39" s="137">
        <v>3461</v>
      </c>
      <c r="P39" s="88">
        <f t="shared" si="7"/>
        <v>6.2883825720411346E-2</v>
      </c>
      <c r="Q39" s="52">
        <f t="shared" si="29"/>
        <v>5.9597403268300243E-2</v>
      </c>
      <c r="R39" s="122">
        <v>151</v>
      </c>
      <c r="S39" s="100"/>
      <c r="T39" s="128">
        <v>35</v>
      </c>
      <c r="U39" s="51" t="s">
        <v>1</v>
      </c>
      <c r="V39" s="120">
        <v>55731</v>
      </c>
      <c r="W39" s="121">
        <v>52839</v>
      </c>
      <c r="X39" s="95">
        <v>2488</v>
      </c>
      <c r="Y39" s="95">
        <v>1612</v>
      </c>
      <c r="Z39" s="131">
        <v>3.0507768882832756E-2</v>
      </c>
      <c r="AA39" s="132">
        <v>2.8924655936552367E-2</v>
      </c>
      <c r="AB39" s="95">
        <v>4034</v>
      </c>
      <c r="AC39" s="95">
        <v>1068</v>
      </c>
      <c r="AD39" s="131">
        <v>2.0212343155623688E-2</v>
      </c>
      <c r="AE39" s="132">
        <v>1.9163481724713355E-2</v>
      </c>
      <c r="AF39" s="95">
        <v>6772</v>
      </c>
      <c r="AG39" s="95">
        <v>3184</v>
      </c>
      <c r="AH39" s="131">
        <v>6.0258521168076611E-2</v>
      </c>
      <c r="AI39" s="132">
        <v>5.7131578475175394E-2</v>
      </c>
      <c r="AJ39" s="122">
        <v>161</v>
      </c>
      <c r="AL39" s="43" t="str">
        <f t="shared" si="30"/>
        <v>西淀川区</v>
      </c>
      <c r="AM39" s="90">
        <f t="shared" si="31"/>
        <v>2.806486849844551E-2</v>
      </c>
      <c r="AN39" s="90">
        <f t="shared" si="8"/>
        <v>2.5770503221312902E-2</v>
      </c>
      <c r="AO39" s="102">
        <f t="shared" si="9"/>
        <v>0.22999999999999998</v>
      </c>
      <c r="AP39" s="43" t="str">
        <f t="shared" si="32"/>
        <v>大東市</v>
      </c>
      <c r="AQ39" s="90">
        <f t="shared" si="10"/>
        <v>1.8961493582263712E-2</v>
      </c>
      <c r="AR39" s="90">
        <f t="shared" si="11"/>
        <v>2.111900097943193E-2</v>
      </c>
      <c r="AS39" s="102">
        <f t="shared" si="12"/>
        <v>-0.21000000000000013</v>
      </c>
      <c r="AT39" s="43" t="str">
        <f t="shared" si="13"/>
        <v>堺市</v>
      </c>
      <c r="AU39" s="90">
        <f t="shared" si="14"/>
        <v>6.0467076556921857E-2</v>
      </c>
      <c r="AV39" s="90">
        <f t="shared" si="15"/>
        <v>5.8220954356846474E-2</v>
      </c>
      <c r="AW39" s="102">
        <f t="shared" si="16"/>
        <v>0.22999999999999965</v>
      </c>
      <c r="AX39" s="45"/>
      <c r="AY39" s="90">
        <f t="shared" si="17"/>
        <v>2.7281773476305889E-2</v>
      </c>
      <c r="AZ39" s="90">
        <f t="shared" si="18"/>
        <v>2.5879373892488376E-2</v>
      </c>
      <c r="BA39" s="102">
        <f t="shared" si="19"/>
        <v>0.14000000000000018</v>
      </c>
      <c r="BB39" s="90">
        <f t="shared" si="20"/>
        <v>2.1132081704109566E-2</v>
      </c>
      <c r="BC39" s="90">
        <f t="shared" si="21"/>
        <v>2.2230544515632503E-2</v>
      </c>
      <c r="BD39" s="102">
        <f t="shared" si="22"/>
        <v>-0.11000000000000003</v>
      </c>
      <c r="BE39" s="90">
        <f t="shared" si="23"/>
        <v>6.0797469765598224E-2</v>
      </c>
      <c r="BF39" s="90">
        <f t="shared" si="24"/>
        <v>5.9268567757163874E-2</v>
      </c>
      <c r="BG39" s="102">
        <f t="shared" si="25"/>
        <v>0.15000000000000013</v>
      </c>
      <c r="BH39" s="85">
        <v>0</v>
      </c>
    </row>
    <row r="40" spans="2:60" s="42" customFormat="1" ht="13.5" customHeight="1">
      <c r="B40" s="73">
        <v>36</v>
      </c>
      <c r="C40" s="51" t="s">
        <v>2</v>
      </c>
      <c r="D40" s="120">
        <v>16180</v>
      </c>
      <c r="E40" s="121">
        <v>15304</v>
      </c>
      <c r="F40" s="136">
        <v>644</v>
      </c>
      <c r="G40" s="137">
        <v>446</v>
      </c>
      <c r="H40" s="88">
        <f t="shared" si="5"/>
        <v>2.9142707788813383E-2</v>
      </c>
      <c r="I40" s="52">
        <f t="shared" si="27"/>
        <v>2.7564894932014833E-2</v>
      </c>
      <c r="J40" s="136">
        <v>531</v>
      </c>
      <c r="K40" s="137">
        <v>173</v>
      </c>
      <c r="L40" s="88">
        <f t="shared" si="6"/>
        <v>1.1304234187140617E-2</v>
      </c>
      <c r="M40" s="52">
        <f t="shared" si="28"/>
        <v>1.069221260815822E-2</v>
      </c>
      <c r="N40" s="136">
        <v>1978</v>
      </c>
      <c r="O40" s="137">
        <v>994</v>
      </c>
      <c r="P40" s="88">
        <f t="shared" si="7"/>
        <v>6.4950339780449562E-2</v>
      </c>
      <c r="Q40" s="52">
        <f t="shared" si="29"/>
        <v>6.143386897404203E-2</v>
      </c>
      <c r="R40" s="122">
        <v>25</v>
      </c>
      <c r="S40" s="100"/>
      <c r="T40" s="128">
        <v>36</v>
      </c>
      <c r="U40" s="51" t="s">
        <v>2</v>
      </c>
      <c r="V40" s="120">
        <v>15577</v>
      </c>
      <c r="W40" s="121">
        <v>14749</v>
      </c>
      <c r="X40" s="95">
        <v>583</v>
      </c>
      <c r="Y40" s="95">
        <v>377</v>
      </c>
      <c r="Z40" s="131">
        <v>2.5561054986778766E-2</v>
      </c>
      <c r="AA40" s="132">
        <v>2.4202349618026579E-2</v>
      </c>
      <c r="AB40" s="95">
        <v>551</v>
      </c>
      <c r="AC40" s="95">
        <v>168</v>
      </c>
      <c r="AD40" s="131">
        <v>1.1390602752728999E-2</v>
      </c>
      <c r="AE40" s="132">
        <v>1.0785131925274444E-2</v>
      </c>
      <c r="AF40" s="95">
        <v>1893</v>
      </c>
      <c r="AG40" s="95">
        <v>964</v>
      </c>
      <c r="AH40" s="131">
        <v>6.5360363414468783E-2</v>
      </c>
      <c r="AI40" s="132">
        <v>6.1886114142646206E-2</v>
      </c>
      <c r="AJ40" s="122">
        <v>21</v>
      </c>
      <c r="AL40" s="43" t="str">
        <f t="shared" si="30"/>
        <v>港区</v>
      </c>
      <c r="AM40" s="90">
        <f t="shared" si="31"/>
        <v>2.7806481916392671E-2</v>
      </c>
      <c r="AN40" s="90">
        <f t="shared" si="8"/>
        <v>2.9275362318840578E-2</v>
      </c>
      <c r="AO40" s="102">
        <f t="shared" si="9"/>
        <v>-0.15000000000000013</v>
      </c>
      <c r="AP40" s="43" t="str">
        <f t="shared" si="32"/>
        <v>高槻市</v>
      </c>
      <c r="AQ40" s="90">
        <f t="shared" si="10"/>
        <v>1.8835707806413745E-2</v>
      </c>
      <c r="AR40" s="90">
        <f t="shared" si="11"/>
        <v>1.9545302822386233E-2</v>
      </c>
      <c r="AS40" s="102">
        <f t="shared" si="12"/>
        <v>-6.9999999999999923E-2</v>
      </c>
      <c r="AT40" s="43" t="str">
        <f t="shared" si="13"/>
        <v>堺市美原区</v>
      </c>
      <c r="AU40" s="90">
        <f t="shared" si="14"/>
        <v>6.0443141088302378E-2</v>
      </c>
      <c r="AV40" s="90">
        <f t="shared" si="15"/>
        <v>5.5603672267451928E-2</v>
      </c>
      <c r="AW40" s="102">
        <f t="shared" si="16"/>
        <v>0.48000000000000054</v>
      </c>
      <c r="AX40" s="45"/>
      <c r="AY40" s="90">
        <f t="shared" si="17"/>
        <v>2.7281773476305889E-2</v>
      </c>
      <c r="AZ40" s="90">
        <f t="shared" si="18"/>
        <v>2.5879373892488376E-2</v>
      </c>
      <c r="BA40" s="102">
        <f t="shared" si="19"/>
        <v>0.14000000000000018</v>
      </c>
      <c r="BB40" s="90">
        <f t="shared" si="20"/>
        <v>2.1132081704109566E-2</v>
      </c>
      <c r="BC40" s="90">
        <f t="shared" si="21"/>
        <v>2.2230544515632503E-2</v>
      </c>
      <c r="BD40" s="102">
        <f t="shared" si="22"/>
        <v>-0.11000000000000003</v>
      </c>
      <c r="BE40" s="90">
        <f t="shared" si="23"/>
        <v>6.0797469765598224E-2</v>
      </c>
      <c r="BF40" s="90">
        <f t="shared" si="24"/>
        <v>5.9268567757163874E-2</v>
      </c>
      <c r="BG40" s="102">
        <f t="shared" si="25"/>
        <v>0.15000000000000013</v>
      </c>
      <c r="BH40" s="85">
        <v>0</v>
      </c>
    </row>
    <row r="41" spans="2:60" s="42" customFormat="1" ht="13.5" customHeight="1">
      <c r="B41" s="73">
        <v>37</v>
      </c>
      <c r="C41" s="51" t="s">
        <v>3</v>
      </c>
      <c r="D41" s="120">
        <v>50066</v>
      </c>
      <c r="E41" s="121">
        <v>47229</v>
      </c>
      <c r="F41" s="136">
        <v>1877</v>
      </c>
      <c r="G41" s="137">
        <v>1287</v>
      </c>
      <c r="H41" s="88">
        <f t="shared" si="5"/>
        <v>2.7250206440957887E-2</v>
      </c>
      <c r="I41" s="52">
        <f t="shared" si="27"/>
        <v>2.5706067990252865E-2</v>
      </c>
      <c r="J41" s="136">
        <v>3221</v>
      </c>
      <c r="K41" s="137">
        <v>875</v>
      </c>
      <c r="L41" s="88">
        <f t="shared" si="6"/>
        <v>1.8526752630798872E-2</v>
      </c>
      <c r="M41" s="52">
        <f t="shared" si="28"/>
        <v>1.747693045180362E-2</v>
      </c>
      <c r="N41" s="136">
        <v>5877</v>
      </c>
      <c r="O41" s="137">
        <v>2892</v>
      </c>
      <c r="P41" s="88">
        <f t="shared" si="7"/>
        <v>6.1233564123737531E-2</v>
      </c>
      <c r="Q41" s="52">
        <f t="shared" si="29"/>
        <v>5.7763751847561218E-2</v>
      </c>
      <c r="R41" s="122">
        <v>115</v>
      </c>
      <c r="S41" s="100"/>
      <c r="T41" s="128">
        <v>37</v>
      </c>
      <c r="U41" s="51" t="s">
        <v>3</v>
      </c>
      <c r="V41" s="120">
        <v>47466</v>
      </c>
      <c r="W41" s="121">
        <v>44851</v>
      </c>
      <c r="X41" s="95">
        <v>1783</v>
      </c>
      <c r="Y41" s="95">
        <v>1188</v>
      </c>
      <c r="Z41" s="131">
        <v>2.648770373012865E-2</v>
      </c>
      <c r="AA41" s="132">
        <v>2.502844141069397E-2</v>
      </c>
      <c r="AB41" s="95">
        <v>3150</v>
      </c>
      <c r="AC41" s="95">
        <v>873</v>
      </c>
      <c r="AD41" s="131">
        <v>1.9464448953200597E-2</v>
      </c>
      <c r="AE41" s="132">
        <v>1.839211224876754E-2</v>
      </c>
      <c r="AF41" s="95">
        <v>5590</v>
      </c>
      <c r="AG41" s="95">
        <v>2701</v>
      </c>
      <c r="AH41" s="131">
        <v>6.0221622706294171E-2</v>
      </c>
      <c r="AI41" s="132">
        <v>5.6903889099566007E-2</v>
      </c>
      <c r="AJ41" s="122">
        <v>112</v>
      </c>
      <c r="AL41" s="43" t="str">
        <f t="shared" si="30"/>
        <v>堺市東区</v>
      </c>
      <c r="AM41" s="90">
        <f t="shared" si="31"/>
        <v>2.7795595467179815E-2</v>
      </c>
      <c r="AN41" s="90">
        <f t="shared" si="8"/>
        <v>2.5469168900804289E-2</v>
      </c>
      <c r="AO41" s="102">
        <f t="shared" si="9"/>
        <v>0.22999999999999998</v>
      </c>
      <c r="AP41" s="43" t="str">
        <f t="shared" si="32"/>
        <v>吹田市</v>
      </c>
      <c r="AQ41" s="90">
        <f t="shared" si="10"/>
        <v>1.8526752630798872E-2</v>
      </c>
      <c r="AR41" s="90">
        <f t="shared" si="11"/>
        <v>1.9464448953200597E-2</v>
      </c>
      <c r="AS41" s="102">
        <f t="shared" si="12"/>
        <v>-0.10000000000000009</v>
      </c>
      <c r="AT41" s="43" t="str">
        <f t="shared" si="13"/>
        <v>柏原市</v>
      </c>
      <c r="AU41" s="90">
        <f t="shared" si="14"/>
        <v>6.0407153729071537E-2</v>
      </c>
      <c r="AV41" s="90">
        <f t="shared" si="15"/>
        <v>6.5830096603923915E-2</v>
      </c>
      <c r="AW41" s="102">
        <f t="shared" si="16"/>
        <v>-0.53999999999999948</v>
      </c>
      <c r="AX41" s="45"/>
      <c r="AY41" s="90">
        <f t="shared" si="17"/>
        <v>2.7281773476305889E-2</v>
      </c>
      <c r="AZ41" s="90">
        <f t="shared" si="18"/>
        <v>2.5879373892488376E-2</v>
      </c>
      <c r="BA41" s="102">
        <f t="shared" si="19"/>
        <v>0.14000000000000018</v>
      </c>
      <c r="BB41" s="90">
        <f t="shared" si="20"/>
        <v>2.1132081704109566E-2</v>
      </c>
      <c r="BC41" s="90">
        <f t="shared" si="21"/>
        <v>2.2230544515632503E-2</v>
      </c>
      <c r="BD41" s="102">
        <f t="shared" si="22"/>
        <v>-0.11000000000000003</v>
      </c>
      <c r="BE41" s="90">
        <f t="shared" si="23"/>
        <v>6.0797469765598224E-2</v>
      </c>
      <c r="BF41" s="90">
        <f t="shared" si="24"/>
        <v>5.9268567757163874E-2</v>
      </c>
      <c r="BG41" s="102">
        <f t="shared" si="25"/>
        <v>0.15000000000000013</v>
      </c>
      <c r="BH41" s="85">
        <v>0</v>
      </c>
    </row>
    <row r="42" spans="2:60" s="42" customFormat="1" ht="13.5" customHeight="1">
      <c r="B42" s="73">
        <v>38</v>
      </c>
      <c r="C42" s="56" t="s">
        <v>39</v>
      </c>
      <c r="D42" s="96">
        <v>10352</v>
      </c>
      <c r="E42" s="95">
        <v>9729</v>
      </c>
      <c r="F42" s="138">
        <v>508</v>
      </c>
      <c r="G42" s="139">
        <v>326</v>
      </c>
      <c r="H42" s="88">
        <f t="shared" si="5"/>
        <v>3.3508068660705111E-2</v>
      </c>
      <c r="I42" s="52">
        <f t="shared" si="27"/>
        <v>3.1491499227202471E-2</v>
      </c>
      <c r="J42" s="138">
        <v>889</v>
      </c>
      <c r="K42" s="139">
        <v>245</v>
      </c>
      <c r="L42" s="88">
        <f t="shared" si="6"/>
        <v>2.5182444238873471E-2</v>
      </c>
      <c r="M42" s="53">
        <f t="shared" si="28"/>
        <v>2.3666924265842351E-2</v>
      </c>
      <c r="N42" s="138">
        <v>1306</v>
      </c>
      <c r="O42" s="139">
        <v>568</v>
      </c>
      <c r="P42" s="88">
        <f t="shared" si="7"/>
        <v>5.8382156439510738E-2</v>
      </c>
      <c r="Q42" s="52">
        <f t="shared" si="29"/>
        <v>5.4868624420401857E-2</v>
      </c>
      <c r="R42" s="122">
        <v>32</v>
      </c>
      <c r="S42" s="100"/>
      <c r="T42" s="128">
        <v>38</v>
      </c>
      <c r="U42" s="56" t="s">
        <v>39</v>
      </c>
      <c r="V42" s="96">
        <v>9928</v>
      </c>
      <c r="W42" s="95">
        <v>9417</v>
      </c>
      <c r="X42" s="95">
        <v>492</v>
      </c>
      <c r="Y42" s="95">
        <v>309</v>
      </c>
      <c r="Z42" s="131">
        <v>3.2812997769990443E-2</v>
      </c>
      <c r="AA42" s="132">
        <v>3.112409347300564E-2</v>
      </c>
      <c r="AB42" s="95">
        <v>898</v>
      </c>
      <c r="AC42" s="95">
        <v>238</v>
      </c>
      <c r="AD42" s="131">
        <v>2.5273441648083254E-2</v>
      </c>
      <c r="AE42" s="132">
        <v>2.3972602739726026E-2</v>
      </c>
      <c r="AF42" s="95">
        <v>1445</v>
      </c>
      <c r="AG42" s="95">
        <v>612</v>
      </c>
      <c r="AH42" s="131">
        <v>6.4988849952214087E-2</v>
      </c>
      <c r="AI42" s="132">
        <v>6.1643835616438353E-2</v>
      </c>
      <c r="AJ42" s="122">
        <v>38</v>
      </c>
      <c r="AL42" s="43" t="str">
        <f t="shared" si="30"/>
        <v>羽曳野市</v>
      </c>
      <c r="AM42" s="90">
        <f t="shared" si="31"/>
        <v>2.733498302353686E-2</v>
      </c>
      <c r="AN42" s="90">
        <f t="shared" si="8"/>
        <v>2.7157693685090127E-2</v>
      </c>
      <c r="AO42" s="102">
        <f t="shared" si="9"/>
        <v>1.0000000000000286E-2</v>
      </c>
      <c r="AP42" s="43" t="str">
        <f t="shared" si="32"/>
        <v>岬町</v>
      </c>
      <c r="AQ42" s="90">
        <f t="shared" si="10"/>
        <v>1.8260600433302382E-2</v>
      </c>
      <c r="AR42" s="90">
        <f t="shared" si="11"/>
        <v>2.6466836734693879E-2</v>
      </c>
      <c r="AS42" s="102">
        <f t="shared" si="12"/>
        <v>-0.81999999999999984</v>
      </c>
      <c r="AT42" s="43" t="str">
        <f t="shared" si="13"/>
        <v>大正区</v>
      </c>
      <c r="AU42" s="90">
        <f t="shared" si="14"/>
        <v>6.0138701997722803E-2</v>
      </c>
      <c r="AV42" s="90">
        <f t="shared" si="15"/>
        <v>6.4374464438731793E-2</v>
      </c>
      <c r="AW42" s="102">
        <f t="shared" si="16"/>
        <v>-0.42999999999999983</v>
      </c>
      <c r="AX42" s="45"/>
      <c r="AY42" s="90">
        <f t="shared" si="17"/>
        <v>2.7281773476305889E-2</v>
      </c>
      <c r="AZ42" s="90">
        <f t="shared" si="18"/>
        <v>2.5879373892488376E-2</v>
      </c>
      <c r="BA42" s="102">
        <f t="shared" si="19"/>
        <v>0.14000000000000018</v>
      </c>
      <c r="BB42" s="90">
        <f t="shared" si="20"/>
        <v>2.1132081704109566E-2</v>
      </c>
      <c r="BC42" s="90">
        <f t="shared" si="21"/>
        <v>2.2230544515632503E-2</v>
      </c>
      <c r="BD42" s="102">
        <f t="shared" si="22"/>
        <v>-0.11000000000000003</v>
      </c>
      <c r="BE42" s="90">
        <f t="shared" si="23"/>
        <v>6.0797469765598224E-2</v>
      </c>
      <c r="BF42" s="90">
        <f t="shared" si="24"/>
        <v>5.9268567757163874E-2</v>
      </c>
      <c r="BG42" s="102">
        <f t="shared" si="25"/>
        <v>0.15000000000000013</v>
      </c>
      <c r="BH42" s="85">
        <v>0</v>
      </c>
    </row>
    <row r="43" spans="2:60" s="42" customFormat="1" ht="13.5" customHeight="1">
      <c r="B43" s="73">
        <v>39</v>
      </c>
      <c r="C43" s="56" t="s">
        <v>7</v>
      </c>
      <c r="D43" s="125">
        <v>59158</v>
      </c>
      <c r="E43" s="124">
        <v>56223</v>
      </c>
      <c r="F43" s="140">
        <v>1924</v>
      </c>
      <c r="G43" s="141">
        <v>1356</v>
      </c>
      <c r="H43" s="88">
        <f t="shared" si="5"/>
        <v>2.411824342350995E-2</v>
      </c>
      <c r="I43" s="53">
        <f t="shared" si="27"/>
        <v>2.292166739916833E-2</v>
      </c>
      <c r="J43" s="140">
        <v>3647</v>
      </c>
      <c r="K43" s="141">
        <v>1059</v>
      </c>
      <c r="L43" s="88">
        <f t="shared" si="6"/>
        <v>1.8835707806413745E-2</v>
      </c>
      <c r="M43" s="54">
        <f t="shared" si="28"/>
        <v>1.790121369890801E-2</v>
      </c>
      <c r="N43" s="140">
        <v>6205</v>
      </c>
      <c r="O43" s="141">
        <v>3239</v>
      </c>
      <c r="P43" s="88">
        <f t="shared" si="7"/>
        <v>5.7609874962204079E-2</v>
      </c>
      <c r="Q43" s="53">
        <f t="shared" si="29"/>
        <v>5.4751681936509013E-2</v>
      </c>
      <c r="R43" s="122">
        <v>126</v>
      </c>
      <c r="S43" s="100"/>
      <c r="T43" s="128">
        <v>39</v>
      </c>
      <c r="U43" s="56" t="s">
        <v>7</v>
      </c>
      <c r="V43" s="125">
        <v>56631</v>
      </c>
      <c r="W43" s="124">
        <v>53926</v>
      </c>
      <c r="X43" s="95">
        <v>1782</v>
      </c>
      <c r="Y43" s="95">
        <v>1209</v>
      </c>
      <c r="Z43" s="131">
        <v>2.2419612060972444E-2</v>
      </c>
      <c r="AA43" s="132">
        <v>2.1348731260263813E-2</v>
      </c>
      <c r="AB43" s="95">
        <v>3850</v>
      </c>
      <c r="AC43" s="95">
        <v>1054</v>
      </c>
      <c r="AD43" s="131">
        <v>1.9545302822386233E-2</v>
      </c>
      <c r="AE43" s="132">
        <v>1.8611714432024862E-2</v>
      </c>
      <c r="AF43" s="95">
        <v>5871</v>
      </c>
      <c r="AG43" s="95">
        <v>3088</v>
      </c>
      <c r="AH43" s="131">
        <v>5.7263657604865931E-2</v>
      </c>
      <c r="AI43" s="132">
        <v>5.4528438487754058E-2</v>
      </c>
      <c r="AJ43" s="122">
        <v>140</v>
      </c>
      <c r="AL43" s="43" t="str">
        <f t="shared" si="30"/>
        <v>吹田市</v>
      </c>
      <c r="AM43" s="90">
        <f t="shared" si="31"/>
        <v>2.7250206440957887E-2</v>
      </c>
      <c r="AN43" s="90">
        <f t="shared" si="8"/>
        <v>2.648770373012865E-2</v>
      </c>
      <c r="AO43" s="102">
        <f t="shared" si="9"/>
        <v>8.000000000000021E-2</v>
      </c>
      <c r="AP43" s="43" t="str">
        <f t="shared" si="32"/>
        <v>藤井寺市</v>
      </c>
      <c r="AQ43" s="90">
        <f t="shared" si="10"/>
        <v>1.8047152096807843E-2</v>
      </c>
      <c r="AR43" s="90">
        <f t="shared" si="11"/>
        <v>1.8652291105121295E-2</v>
      </c>
      <c r="AS43" s="102">
        <f t="shared" si="12"/>
        <v>-7.000000000000027E-2</v>
      </c>
      <c r="AT43" s="43" t="str">
        <f t="shared" si="13"/>
        <v>八尾市</v>
      </c>
      <c r="AU43" s="90">
        <f t="shared" si="14"/>
        <v>6.0070581014729951E-2</v>
      </c>
      <c r="AV43" s="90">
        <f t="shared" si="15"/>
        <v>6.139262232314964E-2</v>
      </c>
      <c r="AW43" s="102">
        <f t="shared" si="16"/>
        <v>-0.13000000000000025</v>
      </c>
      <c r="AX43" s="45"/>
      <c r="AY43" s="90">
        <f t="shared" si="17"/>
        <v>2.7281773476305889E-2</v>
      </c>
      <c r="AZ43" s="90">
        <f t="shared" si="18"/>
        <v>2.5879373892488376E-2</v>
      </c>
      <c r="BA43" s="102">
        <f t="shared" si="19"/>
        <v>0.14000000000000018</v>
      </c>
      <c r="BB43" s="90">
        <f t="shared" si="20"/>
        <v>2.1132081704109566E-2</v>
      </c>
      <c r="BC43" s="90">
        <f t="shared" si="21"/>
        <v>2.2230544515632503E-2</v>
      </c>
      <c r="BD43" s="102">
        <f t="shared" si="22"/>
        <v>-0.11000000000000003</v>
      </c>
      <c r="BE43" s="90">
        <f t="shared" si="23"/>
        <v>6.0797469765598224E-2</v>
      </c>
      <c r="BF43" s="90">
        <f t="shared" si="24"/>
        <v>5.9268567757163874E-2</v>
      </c>
      <c r="BG43" s="102">
        <f t="shared" si="25"/>
        <v>0.15000000000000013</v>
      </c>
      <c r="BH43" s="85">
        <v>0</v>
      </c>
    </row>
    <row r="44" spans="2:60" s="42" customFormat="1" ht="13.5" customHeight="1">
      <c r="B44" s="73">
        <v>40</v>
      </c>
      <c r="C44" s="56" t="s">
        <v>40</v>
      </c>
      <c r="D44" s="126">
        <v>12575</v>
      </c>
      <c r="E44" s="121">
        <v>11837</v>
      </c>
      <c r="F44" s="136">
        <v>394</v>
      </c>
      <c r="G44" s="137">
        <v>279</v>
      </c>
      <c r="H44" s="88">
        <f t="shared" si="5"/>
        <v>2.3570161358452312E-2</v>
      </c>
      <c r="I44" s="52">
        <f t="shared" si="27"/>
        <v>2.2186878727634196E-2</v>
      </c>
      <c r="J44" s="136">
        <v>625</v>
      </c>
      <c r="K44" s="137">
        <v>157</v>
      </c>
      <c r="L44" s="88">
        <f t="shared" si="6"/>
        <v>1.3263495818197179E-2</v>
      </c>
      <c r="M44" s="52">
        <f t="shared" si="28"/>
        <v>1.2485089463220677E-2</v>
      </c>
      <c r="N44" s="136">
        <v>1420</v>
      </c>
      <c r="O44" s="137">
        <v>630</v>
      </c>
      <c r="P44" s="88">
        <f t="shared" si="7"/>
        <v>5.322294500295683E-2</v>
      </c>
      <c r="Q44" s="52">
        <f t="shared" si="29"/>
        <v>5.009940357852883E-2</v>
      </c>
      <c r="R44" s="122">
        <v>26</v>
      </c>
      <c r="S44" s="100"/>
      <c r="T44" s="128">
        <v>40</v>
      </c>
      <c r="U44" s="56" t="s">
        <v>40</v>
      </c>
      <c r="V44" s="126">
        <v>12132</v>
      </c>
      <c r="W44" s="121">
        <v>11436</v>
      </c>
      <c r="X44" s="95">
        <v>336</v>
      </c>
      <c r="Y44" s="95">
        <v>229</v>
      </c>
      <c r="Z44" s="131">
        <v>2.0024484085344525E-2</v>
      </c>
      <c r="AA44" s="132">
        <v>1.8875700626442466E-2</v>
      </c>
      <c r="AB44" s="95">
        <v>652</v>
      </c>
      <c r="AC44" s="95">
        <v>179</v>
      </c>
      <c r="AD44" s="131">
        <v>1.5652325988107729E-2</v>
      </c>
      <c r="AE44" s="132">
        <v>1.4754368611935378E-2</v>
      </c>
      <c r="AF44" s="95">
        <v>1296</v>
      </c>
      <c r="AG44" s="95">
        <v>609</v>
      </c>
      <c r="AH44" s="131">
        <v>5.3252885624344173E-2</v>
      </c>
      <c r="AI44" s="132">
        <v>5.0197823936696341E-2</v>
      </c>
      <c r="AJ44" s="122">
        <v>26</v>
      </c>
      <c r="AL44" s="43" t="str">
        <f t="shared" si="30"/>
        <v>堺市</v>
      </c>
      <c r="AM44" s="90">
        <f t="shared" si="31"/>
        <v>2.7221340737802458E-2</v>
      </c>
      <c r="AN44" s="90">
        <f t="shared" si="8"/>
        <v>2.543222683264177E-2</v>
      </c>
      <c r="AO44" s="102">
        <f t="shared" si="9"/>
        <v>0.17999999999999994</v>
      </c>
      <c r="AP44" s="43" t="str">
        <f t="shared" si="32"/>
        <v>天王寺区</v>
      </c>
      <c r="AQ44" s="90">
        <f t="shared" si="10"/>
        <v>1.6966986715770092E-2</v>
      </c>
      <c r="AR44" s="90">
        <f t="shared" si="11"/>
        <v>1.6627407510045725E-2</v>
      </c>
      <c r="AS44" s="102">
        <f t="shared" si="12"/>
        <v>4.0000000000000105E-2</v>
      </c>
      <c r="AT44" s="43" t="str">
        <f t="shared" si="13"/>
        <v>大阪市</v>
      </c>
      <c r="AU44" s="90">
        <f t="shared" si="14"/>
        <v>5.9953900502429276E-2</v>
      </c>
      <c r="AV44" s="90">
        <f t="shared" si="15"/>
        <v>5.8645927190528128E-2</v>
      </c>
      <c r="AW44" s="102">
        <f t="shared" si="16"/>
        <v>0.13999999999999985</v>
      </c>
      <c r="AX44" s="45"/>
      <c r="AY44" s="90">
        <f t="shared" si="17"/>
        <v>2.7281773476305889E-2</v>
      </c>
      <c r="AZ44" s="90">
        <f t="shared" si="18"/>
        <v>2.5879373892488376E-2</v>
      </c>
      <c r="BA44" s="102">
        <f t="shared" si="19"/>
        <v>0.14000000000000018</v>
      </c>
      <c r="BB44" s="90">
        <f t="shared" si="20"/>
        <v>2.1132081704109566E-2</v>
      </c>
      <c r="BC44" s="90">
        <f t="shared" si="21"/>
        <v>2.2230544515632503E-2</v>
      </c>
      <c r="BD44" s="102">
        <f t="shared" si="22"/>
        <v>-0.11000000000000003</v>
      </c>
      <c r="BE44" s="90">
        <f t="shared" si="23"/>
        <v>6.0797469765598224E-2</v>
      </c>
      <c r="BF44" s="90">
        <f t="shared" si="24"/>
        <v>5.9268567757163874E-2</v>
      </c>
      <c r="BG44" s="102">
        <f t="shared" si="25"/>
        <v>0.15000000000000013</v>
      </c>
      <c r="BH44" s="85">
        <v>0</v>
      </c>
    </row>
    <row r="45" spans="2:60" s="42" customFormat="1" ht="13.5" customHeight="1">
      <c r="B45" s="73">
        <v>41</v>
      </c>
      <c r="C45" s="56" t="s">
        <v>11</v>
      </c>
      <c r="D45" s="126">
        <v>23068</v>
      </c>
      <c r="E45" s="121">
        <v>21570</v>
      </c>
      <c r="F45" s="136">
        <v>620</v>
      </c>
      <c r="G45" s="137">
        <v>461</v>
      </c>
      <c r="H45" s="88">
        <f t="shared" si="5"/>
        <v>2.1372276309689384E-2</v>
      </c>
      <c r="I45" s="52">
        <f t="shared" si="27"/>
        <v>1.9984393965666723E-2</v>
      </c>
      <c r="J45" s="136">
        <v>2330</v>
      </c>
      <c r="K45" s="137">
        <v>557</v>
      </c>
      <c r="L45" s="88">
        <f t="shared" si="6"/>
        <v>2.5822902178952247E-2</v>
      </c>
      <c r="M45" s="52">
        <f t="shared" si="28"/>
        <v>2.4146003121206867E-2</v>
      </c>
      <c r="N45" s="136">
        <v>2241</v>
      </c>
      <c r="O45" s="137">
        <v>1113</v>
      </c>
      <c r="P45" s="88">
        <f t="shared" si="7"/>
        <v>5.1599443671766339E-2</v>
      </c>
      <c r="Q45" s="52">
        <f t="shared" si="29"/>
        <v>4.8248656147043524E-2</v>
      </c>
      <c r="R45" s="122">
        <v>67</v>
      </c>
      <c r="S45" s="100"/>
      <c r="T45" s="128">
        <v>41</v>
      </c>
      <c r="U45" s="56" t="s">
        <v>11</v>
      </c>
      <c r="V45" s="126">
        <v>22200</v>
      </c>
      <c r="W45" s="121">
        <v>20816</v>
      </c>
      <c r="X45" s="95">
        <v>573</v>
      </c>
      <c r="Y45" s="95">
        <v>420</v>
      </c>
      <c r="Z45" s="131">
        <v>2.0176787086856263E-2</v>
      </c>
      <c r="AA45" s="132">
        <v>1.891891891891892E-2</v>
      </c>
      <c r="AB45" s="95">
        <v>2202</v>
      </c>
      <c r="AC45" s="95">
        <v>566</v>
      </c>
      <c r="AD45" s="131">
        <v>2.7190622598001538E-2</v>
      </c>
      <c r="AE45" s="132">
        <v>2.5495495495495495E-2</v>
      </c>
      <c r="AF45" s="95">
        <v>2075</v>
      </c>
      <c r="AG45" s="95">
        <v>988</v>
      </c>
      <c r="AH45" s="131">
        <v>4.7463489623366641E-2</v>
      </c>
      <c r="AI45" s="132">
        <v>4.4504504504504508E-2</v>
      </c>
      <c r="AJ45" s="122">
        <v>74</v>
      </c>
      <c r="AL45" s="43" t="str">
        <f t="shared" si="30"/>
        <v>能勢町</v>
      </c>
      <c r="AM45" s="90">
        <f t="shared" si="31"/>
        <v>2.6849037487335359E-2</v>
      </c>
      <c r="AN45" s="90">
        <f t="shared" si="8"/>
        <v>1.9670388091440724E-2</v>
      </c>
      <c r="AO45" s="102">
        <f t="shared" si="9"/>
        <v>0.71000000000000019</v>
      </c>
      <c r="AP45" s="43" t="str">
        <f t="shared" si="32"/>
        <v>柏原市</v>
      </c>
      <c r="AQ45" s="90">
        <f t="shared" si="10"/>
        <v>1.6837899543378994E-2</v>
      </c>
      <c r="AR45" s="90">
        <f t="shared" si="11"/>
        <v>1.4639976097998207E-2</v>
      </c>
      <c r="AS45" s="102">
        <f t="shared" si="12"/>
        <v>0.21999999999999989</v>
      </c>
      <c r="AT45" s="43" t="str">
        <f t="shared" si="13"/>
        <v>堺市堺区</v>
      </c>
      <c r="AU45" s="90">
        <f t="shared" si="14"/>
        <v>5.9814615660367693E-2</v>
      </c>
      <c r="AV45" s="90">
        <f t="shared" si="15"/>
        <v>5.9599829714772241E-2</v>
      </c>
      <c r="AW45" s="102">
        <f t="shared" si="16"/>
        <v>1.9999999999999879E-2</v>
      </c>
      <c r="AX45" s="45"/>
      <c r="AY45" s="90">
        <f t="shared" si="17"/>
        <v>2.7281773476305889E-2</v>
      </c>
      <c r="AZ45" s="90">
        <f t="shared" si="18"/>
        <v>2.5879373892488376E-2</v>
      </c>
      <c r="BA45" s="102">
        <f t="shared" si="19"/>
        <v>0.14000000000000018</v>
      </c>
      <c r="BB45" s="90">
        <f t="shared" si="20"/>
        <v>2.1132081704109566E-2</v>
      </c>
      <c r="BC45" s="90">
        <f t="shared" si="21"/>
        <v>2.2230544515632503E-2</v>
      </c>
      <c r="BD45" s="102">
        <f t="shared" si="22"/>
        <v>-0.11000000000000003</v>
      </c>
      <c r="BE45" s="90">
        <f t="shared" si="23"/>
        <v>6.0797469765598224E-2</v>
      </c>
      <c r="BF45" s="90">
        <f t="shared" si="24"/>
        <v>5.9268567757163874E-2</v>
      </c>
      <c r="BG45" s="102">
        <f t="shared" si="25"/>
        <v>0.15000000000000013</v>
      </c>
      <c r="BH45" s="85">
        <v>0</v>
      </c>
    </row>
    <row r="46" spans="2:60" s="42" customFormat="1" ht="13.5" customHeight="1">
      <c r="B46" s="73">
        <v>42</v>
      </c>
      <c r="C46" s="56" t="s">
        <v>12</v>
      </c>
      <c r="D46" s="126">
        <v>62182</v>
      </c>
      <c r="E46" s="121">
        <v>58839</v>
      </c>
      <c r="F46" s="136">
        <v>1721</v>
      </c>
      <c r="G46" s="137">
        <v>1173</v>
      </c>
      <c r="H46" s="88">
        <f t="shared" si="5"/>
        <v>1.9935756895936369E-2</v>
      </c>
      <c r="I46" s="52">
        <f t="shared" si="27"/>
        <v>1.8863979929883246E-2</v>
      </c>
      <c r="J46" s="136">
        <v>3121</v>
      </c>
      <c r="K46" s="137">
        <v>931</v>
      </c>
      <c r="L46" s="88">
        <f t="shared" si="6"/>
        <v>1.5822838593449923E-2</v>
      </c>
      <c r="M46" s="52">
        <f t="shared" si="28"/>
        <v>1.4972178443922679E-2</v>
      </c>
      <c r="N46" s="136">
        <v>7300</v>
      </c>
      <c r="O46" s="137">
        <v>3797</v>
      </c>
      <c r="P46" s="88">
        <f t="shared" si="7"/>
        <v>6.4532028076615844E-2</v>
      </c>
      <c r="Q46" s="52">
        <f t="shared" si="29"/>
        <v>6.1062686951207742E-2</v>
      </c>
      <c r="R46" s="122">
        <v>117</v>
      </c>
      <c r="S46" s="100"/>
      <c r="T46" s="128">
        <v>42</v>
      </c>
      <c r="U46" s="56" t="s">
        <v>12</v>
      </c>
      <c r="V46" s="126">
        <v>59199</v>
      </c>
      <c r="W46" s="121">
        <v>56028</v>
      </c>
      <c r="X46" s="95">
        <v>1630</v>
      </c>
      <c r="Y46" s="95">
        <v>1113</v>
      </c>
      <c r="Z46" s="131">
        <v>1.9865067466266866E-2</v>
      </c>
      <c r="AA46" s="132">
        <v>1.8800993260021284E-2</v>
      </c>
      <c r="AB46" s="95">
        <v>3136</v>
      </c>
      <c r="AC46" s="95">
        <v>909</v>
      </c>
      <c r="AD46" s="131">
        <v>1.6224030841721995E-2</v>
      </c>
      <c r="AE46" s="132">
        <v>1.5354989104545684E-2</v>
      </c>
      <c r="AF46" s="95">
        <v>6913</v>
      </c>
      <c r="AG46" s="95">
        <v>3566</v>
      </c>
      <c r="AH46" s="131">
        <v>6.364674805454415E-2</v>
      </c>
      <c r="AI46" s="132">
        <v>6.0237504011892096E-2</v>
      </c>
      <c r="AJ46" s="122">
        <v>120</v>
      </c>
      <c r="AL46" s="43" t="str">
        <f t="shared" si="30"/>
        <v>四條畷市</v>
      </c>
      <c r="AM46" s="90">
        <f t="shared" si="31"/>
        <v>2.6844799600449495E-2</v>
      </c>
      <c r="AN46" s="90">
        <f t="shared" si="8"/>
        <v>2.4087024087024088E-2</v>
      </c>
      <c r="AO46" s="102">
        <f t="shared" si="9"/>
        <v>0.27000000000000013</v>
      </c>
      <c r="AP46" s="43" t="str">
        <f t="shared" si="32"/>
        <v>北区</v>
      </c>
      <c r="AQ46" s="90">
        <f t="shared" si="10"/>
        <v>1.6394820918109971E-2</v>
      </c>
      <c r="AR46" s="90">
        <f t="shared" si="11"/>
        <v>1.7027999648907225E-2</v>
      </c>
      <c r="AS46" s="102">
        <f t="shared" si="12"/>
        <v>-5.9999999999999984E-2</v>
      </c>
      <c r="AT46" s="43" t="str">
        <f t="shared" si="13"/>
        <v>能勢町</v>
      </c>
      <c r="AU46" s="90">
        <f t="shared" si="14"/>
        <v>5.9777102330293819E-2</v>
      </c>
      <c r="AV46" s="90">
        <f t="shared" si="15"/>
        <v>4.9973418394471024E-2</v>
      </c>
      <c r="AW46" s="102">
        <f t="shared" si="16"/>
        <v>0.97999999999999965</v>
      </c>
      <c r="AX46" s="45"/>
      <c r="AY46" s="90">
        <f t="shared" si="17"/>
        <v>2.7281773476305889E-2</v>
      </c>
      <c r="AZ46" s="90">
        <f t="shared" si="18"/>
        <v>2.5879373892488376E-2</v>
      </c>
      <c r="BA46" s="102">
        <f t="shared" si="19"/>
        <v>0.14000000000000018</v>
      </c>
      <c r="BB46" s="90">
        <f t="shared" si="20"/>
        <v>2.1132081704109566E-2</v>
      </c>
      <c r="BC46" s="90">
        <f t="shared" si="21"/>
        <v>2.2230544515632503E-2</v>
      </c>
      <c r="BD46" s="102">
        <f t="shared" si="22"/>
        <v>-0.11000000000000003</v>
      </c>
      <c r="BE46" s="90">
        <f t="shared" si="23"/>
        <v>6.0797469765598224E-2</v>
      </c>
      <c r="BF46" s="90">
        <f t="shared" si="24"/>
        <v>5.9268567757163874E-2</v>
      </c>
      <c r="BG46" s="102">
        <f t="shared" si="25"/>
        <v>0.15000000000000013</v>
      </c>
      <c r="BH46" s="85">
        <v>0</v>
      </c>
    </row>
    <row r="47" spans="2:60" s="42" customFormat="1" ht="13.5" customHeight="1">
      <c r="B47" s="73">
        <v>43</v>
      </c>
      <c r="C47" s="56" t="s">
        <v>8</v>
      </c>
      <c r="D47" s="126">
        <v>38088</v>
      </c>
      <c r="E47" s="121">
        <v>35936</v>
      </c>
      <c r="F47" s="136">
        <v>1420</v>
      </c>
      <c r="G47" s="137">
        <v>958</v>
      </c>
      <c r="H47" s="88">
        <f t="shared" si="5"/>
        <v>2.6658504007123777E-2</v>
      </c>
      <c r="I47" s="52">
        <f t="shared" si="27"/>
        <v>2.515227893299727E-2</v>
      </c>
      <c r="J47" s="136">
        <v>2275</v>
      </c>
      <c r="K47" s="137">
        <v>588</v>
      </c>
      <c r="L47" s="88">
        <f t="shared" si="6"/>
        <v>1.6362422083704364E-2</v>
      </c>
      <c r="M47" s="52">
        <f t="shared" si="28"/>
        <v>1.5437933207309389E-2</v>
      </c>
      <c r="N47" s="136">
        <v>4845</v>
      </c>
      <c r="O47" s="137">
        <v>2537</v>
      </c>
      <c r="P47" s="88">
        <f t="shared" si="7"/>
        <v>7.0597729296527162E-2</v>
      </c>
      <c r="Q47" s="52">
        <f t="shared" si="29"/>
        <v>6.6608905692081499E-2</v>
      </c>
      <c r="R47" s="122">
        <v>93</v>
      </c>
      <c r="S47" s="100"/>
      <c r="T47" s="128">
        <v>43</v>
      </c>
      <c r="U47" s="56" t="s">
        <v>8</v>
      </c>
      <c r="V47" s="126">
        <v>36144</v>
      </c>
      <c r="W47" s="121">
        <v>34203</v>
      </c>
      <c r="X47" s="95">
        <v>1371</v>
      </c>
      <c r="Y47" s="95">
        <v>884</v>
      </c>
      <c r="Z47" s="131">
        <v>2.5845686050931203E-2</v>
      </c>
      <c r="AA47" s="132">
        <v>2.4457724656927846E-2</v>
      </c>
      <c r="AB47" s="95">
        <v>2294</v>
      </c>
      <c r="AC47" s="95">
        <v>588</v>
      </c>
      <c r="AD47" s="131">
        <v>1.7191474432067363E-2</v>
      </c>
      <c r="AE47" s="132">
        <v>1.6268260292164674E-2</v>
      </c>
      <c r="AF47" s="95">
        <v>4370</v>
      </c>
      <c r="AG47" s="95">
        <v>2169</v>
      </c>
      <c r="AH47" s="131">
        <v>6.3415489869309713E-2</v>
      </c>
      <c r="AI47" s="132">
        <v>6.0009960159362552E-2</v>
      </c>
      <c r="AJ47" s="122">
        <v>101</v>
      </c>
      <c r="AL47" s="43" t="str">
        <f t="shared" si="30"/>
        <v>堺市中区</v>
      </c>
      <c r="AM47" s="90">
        <f t="shared" si="31"/>
        <v>2.6707295214196094E-2</v>
      </c>
      <c r="AN47" s="90">
        <f t="shared" si="8"/>
        <v>2.4146649810366624E-2</v>
      </c>
      <c r="AO47" s="102">
        <f t="shared" si="9"/>
        <v>0.26000000000000018</v>
      </c>
      <c r="AP47" s="43" t="str">
        <f t="shared" si="32"/>
        <v>茨木市</v>
      </c>
      <c r="AQ47" s="90">
        <f t="shared" si="10"/>
        <v>1.6362422083704364E-2</v>
      </c>
      <c r="AR47" s="90">
        <f t="shared" si="11"/>
        <v>1.7191474432067363E-2</v>
      </c>
      <c r="AS47" s="102">
        <f t="shared" si="12"/>
        <v>-7.9999999999999863E-2</v>
      </c>
      <c r="AT47" s="43" t="str">
        <f t="shared" si="13"/>
        <v>門真市</v>
      </c>
      <c r="AU47" s="90">
        <f t="shared" si="14"/>
        <v>5.9643036983158954E-2</v>
      </c>
      <c r="AV47" s="90">
        <f t="shared" si="15"/>
        <v>5.3673788431474724E-2</v>
      </c>
      <c r="AW47" s="102">
        <f t="shared" si="16"/>
        <v>0.5900000000000003</v>
      </c>
      <c r="AX47" s="45"/>
      <c r="AY47" s="90">
        <f t="shared" si="17"/>
        <v>2.7281773476305889E-2</v>
      </c>
      <c r="AZ47" s="90">
        <f t="shared" si="18"/>
        <v>2.5879373892488376E-2</v>
      </c>
      <c r="BA47" s="102">
        <f t="shared" si="19"/>
        <v>0.14000000000000018</v>
      </c>
      <c r="BB47" s="90">
        <f t="shared" si="20"/>
        <v>2.1132081704109566E-2</v>
      </c>
      <c r="BC47" s="90">
        <f t="shared" si="21"/>
        <v>2.2230544515632503E-2</v>
      </c>
      <c r="BD47" s="102">
        <f t="shared" si="22"/>
        <v>-0.11000000000000003</v>
      </c>
      <c r="BE47" s="90">
        <f t="shared" si="23"/>
        <v>6.0797469765598224E-2</v>
      </c>
      <c r="BF47" s="90">
        <f t="shared" si="24"/>
        <v>5.9268567757163874E-2</v>
      </c>
      <c r="BG47" s="102">
        <f t="shared" si="25"/>
        <v>0.15000000000000013</v>
      </c>
      <c r="BH47" s="85">
        <v>0</v>
      </c>
    </row>
    <row r="48" spans="2:60" s="42" customFormat="1" ht="13.5" customHeight="1">
      <c r="B48" s="73">
        <v>44</v>
      </c>
      <c r="C48" s="56" t="s">
        <v>18</v>
      </c>
      <c r="D48" s="126">
        <v>41335</v>
      </c>
      <c r="E48" s="121">
        <v>39104</v>
      </c>
      <c r="F48" s="136">
        <v>1457</v>
      </c>
      <c r="G48" s="137">
        <v>996</v>
      </c>
      <c r="H48" s="88">
        <f t="shared" si="5"/>
        <v>2.5470540098199674E-2</v>
      </c>
      <c r="I48" s="52">
        <f t="shared" si="27"/>
        <v>2.4095802588605299E-2</v>
      </c>
      <c r="J48" s="136">
        <v>2903</v>
      </c>
      <c r="K48" s="137">
        <v>794</v>
      </c>
      <c r="L48" s="88">
        <f t="shared" si="6"/>
        <v>2.0304828150572832E-2</v>
      </c>
      <c r="M48" s="52">
        <f t="shared" si="28"/>
        <v>1.9208902866819887E-2</v>
      </c>
      <c r="N48" s="136">
        <v>4970</v>
      </c>
      <c r="O48" s="137">
        <v>2349</v>
      </c>
      <c r="P48" s="88">
        <f t="shared" si="7"/>
        <v>6.0070581014729951E-2</v>
      </c>
      <c r="Q48" s="52">
        <f t="shared" si="29"/>
        <v>5.6828353695415508E-2</v>
      </c>
      <c r="R48" s="122">
        <v>147</v>
      </c>
      <c r="S48" s="100"/>
      <c r="T48" s="128">
        <v>44</v>
      </c>
      <c r="U48" s="56" t="s">
        <v>18</v>
      </c>
      <c r="V48" s="126">
        <v>39839</v>
      </c>
      <c r="W48" s="121">
        <v>37871</v>
      </c>
      <c r="X48" s="95">
        <v>1377</v>
      </c>
      <c r="Y48" s="95">
        <v>931</v>
      </c>
      <c r="Z48" s="131">
        <v>2.4583454358216048E-2</v>
      </c>
      <c r="AA48" s="132">
        <v>2.3369060468385251E-2</v>
      </c>
      <c r="AB48" s="95">
        <v>3033</v>
      </c>
      <c r="AC48" s="95">
        <v>806</v>
      </c>
      <c r="AD48" s="131">
        <v>2.1282775738691875E-2</v>
      </c>
      <c r="AE48" s="132">
        <v>2.0231431511835138E-2</v>
      </c>
      <c r="AF48" s="95">
        <v>5018</v>
      </c>
      <c r="AG48" s="95">
        <v>2325</v>
      </c>
      <c r="AH48" s="131">
        <v>6.139262232314964E-2</v>
      </c>
      <c r="AI48" s="132">
        <v>5.8359898591832125E-2</v>
      </c>
      <c r="AJ48" s="122">
        <v>154</v>
      </c>
      <c r="AL48" s="43" t="str">
        <f t="shared" si="30"/>
        <v>茨木市</v>
      </c>
      <c r="AM48" s="90">
        <f t="shared" si="31"/>
        <v>2.6658504007123777E-2</v>
      </c>
      <c r="AN48" s="90">
        <f t="shared" si="8"/>
        <v>2.5845686050931203E-2</v>
      </c>
      <c r="AO48" s="102">
        <f t="shared" si="9"/>
        <v>9.0000000000000149E-2</v>
      </c>
      <c r="AP48" s="43" t="str">
        <f t="shared" si="32"/>
        <v>四條畷市</v>
      </c>
      <c r="AQ48" s="90">
        <f t="shared" si="10"/>
        <v>1.6356598826320391E-2</v>
      </c>
      <c r="AR48" s="90">
        <f t="shared" si="11"/>
        <v>1.6705516705516704E-2</v>
      </c>
      <c r="AS48" s="102">
        <f t="shared" si="12"/>
        <v>-2.9999999999999818E-2</v>
      </c>
      <c r="AT48" s="43" t="str">
        <f t="shared" si="13"/>
        <v>藤井寺市</v>
      </c>
      <c r="AU48" s="90">
        <f t="shared" si="14"/>
        <v>5.9253077404548299E-2</v>
      </c>
      <c r="AV48" s="90">
        <f t="shared" si="15"/>
        <v>5.9514824797843667E-2</v>
      </c>
      <c r="AW48" s="102">
        <f t="shared" si="16"/>
        <v>-1.9999999999999879E-2</v>
      </c>
      <c r="AX48" s="45"/>
      <c r="AY48" s="90">
        <f t="shared" si="17"/>
        <v>2.7281773476305889E-2</v>
      </c>
      <c r="AZ48" s="90">
        <f t="shared" si="18"/>
        <v>2.5879373892488376E-2</v>
      </c>
      <c r="BA48" s="102">
        <f t="shared" si="19"/>
        <v>0.14000000000000018</v>
      </c>
      <c r="BB48" s="90">
        <f t="shared" si="20"/>
        <v>2.1132081704109566E-2</v>
      </c>
      <c r="BC48" s="90">
        <f t="shared" si="21"/>
        <v>2.2230544515632503E-2</v>
      </c>
      <c r="BD48" s="102">
        <f t="shared" si="22"/>
        <v>-0.11000000000000003</v>
      </c>
      <c r="BE48" s="90">
        <f t="shared" si="23"/>
        <v>6.0797469765598224E-2</v>
      </c>
      <c r="BF48" s="90">
        <f t="shared" si="24"/>
        <v>5.9268567757163874E-2</v>
      </c>
      <c r="BG48" s="102">
        <f t="shared" si="25"/>
        <v>0.15000000000000013</v>
      </c>
      <c r="BH48" s="85">
        <v>0</v>
      </c>
    </row>
    <row r="49" spans="2:60" s="42" customFormat="1" ht="13.5" customHeight="1">
      <c r="B49" s="73">
        <v>45</v>
      </c>
      <c r="C49" s="56" t="s">
        <v>41</v>
      </c>
      <c r="D49" s="126">
        <v>14272</v>
      </c>
      <c r="E49" s="121">
        <v>13582</v>
      </c>
      <c r="F49" s="136">
        <v>591</v>
      </c>
      <c r="G49" s="137">
        <v>401</v>
      </c>
      <c r="H49" s="88">
        <f t="shared" si="5"/>
        <v>2.9524370490354883E-2</v>
      </c>
      <c r="I49" s="52">
        <f t="shared" si="27"/>
        <v>2.8096973094170405E-2</v>
      </c>
      <c r="J49" s="136">
        <v>725</v>
      </c>
      <c r="K49" s="137">
        <v>213</v>
      </c>
      <c r="L49" s="88">
        <f t="shared" si="6"/>
        <v>1.5682520983654837E-2</v>
      </c>
      <c r="M49" s="52">
        <f t="shared" si="28"/>
        <v>1.4924327354260089E-2</v>
      </c>
      <c r="N49" s="136">
        <v>1777</v>
      </c>
      <c r="O49" s="137">
        <v>776</v>
      </c>
      <c r="P49" s="88">
        <f t="shared" si="7"/>
        <v>5.7134442644676778E-2</v>
      </c>
      <c r="Q49" s="52">
        <f t="shared" si="29"/>
        <v>5.4372197309417038E-2</v>
      </c>
      <c r="R49" s="122">
        <v>27</v>
      </c>
      <c r="S49" s="100"/>
      <c r="T49" s="128">
        <v>45</v>
      </c>
      <c r="U49" s="56" t="s">
        <v>41</v>
      </c>
      <c r="V49" s="126">
        <v>13702</v>
      </c>
      <c r="W49" s="121">
        <v>13063</v>
      </c>
      <c r="X49" s="95">
        <v>542</v>
      </c>
      <c r="Y49" s="95">
        <v>334</v>
      </c>
      <c r="Z49" s="131">
        <v>2.5568399295720738E-2</v>
      </c>
      <c r="AA49" s="132">
        <v>2.4376003503138229E-2</v>
      </c>
      <c r="AB49" s="95">
        <v>764</v>
      </c>
      <c r="AC49" s="95">
        <v>206</v>
      </c>
      <c r="AD49" s="131">
        <v>1.5769731302151115E-2</v>
      </c>
      <c r="AE49" s="132">
        <v>1.5034301561815793E-2</v>
      </c>
      <c r="AF49" s="95">
        <v>1761</v>
      </c>
      <c r="AG49" s="95">
        <v>778</v>
      </c>
      <c r="AH49" s="131">
        <v>5.9557528898415368E-2</v>
      </c>
      <c r="AI49" s="132">
        <v>5.678003211210042E-2</v>
      </c>
      <c r="AJ49" s="122">
        <v>33</v>
      </c>
      <c r="AL49" s="43" t="str">
        <f t="shared" si="30"/>
        <v>堺市南区</v>
      </c>
      <c r="AM49" s="90">
        <f t="shared" si="31"/>
        <v>2.6551465656685209E-2</v>
      </c>
      <c r="AN49" s="90">
        <f t="shared" si="8"/>
        <v>2.371920463545792E-2</v>
      </c>
      <c r="AO49" s="102">
        <f t="shared" si="9"/>
        <v>0.28999999999999998</v>
      </c>
      <c r="AP49" s="43" t="str">
        <f t="shared" si="32"/>
        <v>忠岡町</v>
      </c>
      <c r="AQ49" s="90">
        <f t="shared" si="10"/>
        <v>1.6173570019723867E-2</v>
      </c>
      <c r="AR49" s="90">
        <f t="shared" si="11"/>
        <v>1.72E-2</v>
      </c>
      <c r="AS49" s="102">
        <f t="shared" si="12"/>
        <v>-0.10000000000000009</v>
      </c>
      <c r="AT49" s="43" t="str">
        <f t="shared" si="13"/>
        <v>豊能町</v>
      </c>
      <c r="AU49" s="90">
        <f t="shared" si="14"/>
        <v>5.9084194977843424E-2</v>
      </c>
      <c r="AV49" s="90">
        <f t="shared" si="15"/>
        <v>5.2443650970765456E-2</v>
      </c>
      <c r="AW49" s="102">
        <f t="shared" si="16"/>
        <v>0.66999999999999971</v>
      </c>
      <c r="AX49" s="45"/>
      <c r="AY49" s="90">
        <f t="shared" si="17"/>
        <v>2.7281773476305889E-2</v>
      </c>
      <c r="AZ49" s="90">
        <f t="shared" si="18"/>
        <v>2.5879373892488376E-2</v>
      </c>
      <c r="BA49" s="102">
        <f t="shared" si="19"/>
        <v>0.14000000000000018</v>
      </c>
      <c r="BB49" s="90">
        <f t="shared" si="20"/>
        <v>2.1132081704109566E-2</v>
      </c>
      <c r="BC49" s="90">
        <f t="shared" si="21"/>
        <v>2.2230544515632503E-2</v>
      </c>
      <c r="BD49" s="102">
        <f t="shared" si="22"/>
        <v>-0.11000000000000003</v>
      </c>
      <c r="BE49" s="90">
        <f t="shared" si="23"/>
        <v>6.0797469765598224E-2</v>
      </c>
      <c r="BF49" s="90">
        <f t="shared" si="24"/>
        <v>5.9268567757163874E-2</v>
      </c>
      <c r="BG49" s="102">
        <f t="shared" si="25"/>
        <v>0.15000000000000013</v>
      </c>
      <c r="BH49" s="85">
        <v>0</v>
      </c>
    </row>
    <row r="50" spans="2:60" s="42" customFormat="1" ht="13.5" customHeight="1">
      <c r="B50" s="73">
        <v>46</v>
      </c>
      <c r="C50" s="56" t="s">
        <v>21</v>
      </c>
      <c r="D50" s="96">
        <v>18482</v>
      </c>
      <c r="E50" s="95">
        <v>17442</v>
      </c>
      <c r="F50" s="138">
        <v>486</v>
      </c>
      <c r="G50" s="139">
        <v>343</v>
      </c>
      <c r="H50" s="88">
        <f t="shared" si="5"/>
        <v>1.9665176011925238E-2</v>
      </c>
      <c r="I50" s="52">
        <f t="shared" si="27"/>
        <v>1.8558597554377231E-2</v>
      </c>
      <c r="J50" s="138">
        <v>844</v>
      </c>
      <c r="K50" s="139">
        <v>266</v>
      </c>
      <c r="L50" s="88">
        <f t="shared" si="6"/>
        <v>1.5250544662309368E-2</v>
      </c>
      <c r="M50" s="53">
        <f t="shared" si="28"/>
        <v>1.4392381776863975E-2</v>
      </c>
      <c r="N50" s="138">
        <v>2246</v>
      </c>
      <c r="O50" s="139">
        <v>1074</v>
      </c>
      <c r="P50" s="88">
        <f t="shared" si="7"/>
        <v>6.157550739594083E-2</v>
      </c>
      <c r="Q50" s="52">
        <f t="shared" si="29"/>
        <v>5.8110594091548534E-2</v>
      </c>
      <c r="R50" s="122">
        <v>32</v>
      </c>
      <c r="S50" s="100"/>
      <c r="T50" s="128">
        <v>46</v>
      </c>
      <c r="U50" s="56" t="s">
        <v>21</v>
      </c>
      <c r="V50" s="96">
        <v>17579</v>
      </c>
      <c r="W50" s="95">
        <v>16664</v>
      </c>
      <c r="X50" s="95">
        <v>424</v>
      </c>
      <c r="Y50" s="95">
        <v>281</v>
      </c>
      <c r="Z50" s="131">
        <v>1.686269803168507E-2</v>
      </c>
      <c r="AA50" s="132">
        <v>1.5984982080891972E-2</v>
      </c>
      <c r="AB50" s="95">
        <v>907</v>
      </c>
      <c r="AC50" s="95">
        <v>262</v>
      </c>
      <c r="AD50" s="131">
        <v>1.5722515602496399E-2</v>
      </c>
      <c r="AE50" s="132">
        <v>1.4904146993571876E-2</v>
      </c>
      <c r="AF50" s="95">
        <v>2237</v>
      </c>
      <c r="AG50" s="95">
        <v>1031</v>
      </c>
      <c r="AH50" s="131">
        <v>6.1869899183869419E-2</v>
      </c>
      <c r="AI50" s="132">
        <v>5.8649525001422148E-2</v>
      </c>
      <c r="AJ50" s="122">
        <v>40</v>
      </c>
      <c r="AL50" s="43" t="str">
        <f t="shared" si="30"/>
        <v>寝屋川市</v>
      </c>
      <c r="AM50" s="90">
        <f t="shared" si="31"/>
        <v>2.6024834155468617E-2</v>
      </c>
      <c r="AN50" s="90">
        <f t="shared" si="8"/>
        <v>2.41353718272228E-2</v>
      </c>
      <c r="AO50" s="102">
        <f t="shared" si="9"/>
        <v>0.18999999999999989</v>
      </c>
      <c r="AP50" s="43" t="str">
        <f t="shared" si="32"/>
        <v>堺市</v>
      </c>
      <c r="AQ50" s="90">
        <f t="shared" si="10"/>
        <v>1.6015470051566838E-2</v>
      </c>
      <c r="AR50" s="90">
        <f t="shared" si="11"/>
        <v>1.7064315352697094E-2</v>
      </c>
      <c r="AS50" s="102">
        <f t="shared" si="12"/>
        <v>-0.11000000000000003</v>
      </c>
      <c r="AT50" s="43" t="str">
        <f t="shared" si="13"/>
        <v>高石市</v>
      </c>
      <c r="AU50" s="90">
        <f t="shared" si="14"/>
        <v>5.903658094893155E-2</v>
      </c>
      <c r="AV50" s="90">
        <f t="shared" si="15"/>
        <v>5.7000000000000002E-2</v>
      </c>
      <c r="AW50" s="102">
        <f t="shared" si="16"/>
        <v>0.19999999999999948</v>
      </c>
      <c r="AX50" s="45"/>
      <c r="AY50" s="90">
        <f t="shared" si="17"/>
        <v>2.7281773476305889E-2</v>
      </c>
      <c r="AZ50" s="90">
        <f t="shared" si="18"/>
        <v>2.5879373892488376E-2</v>
      </c>
      <c r="BA50" s="102">
        <f t="shared" si="19"/>
        <v>0.14000000000000018</v>
      </c>
      <c r="BB50" s="90">
        <f t="shared" si="20"/>
        <v>2.1132081704109566E-2</v>
      </c>
      <c r="BC50" s="90">
        <f t="shared" si="21"/>
        <v>2.2230544515632503E-2</v>
      </c>
      <c r="BD50" s="102">
        <f t="shared" si="22"/>
        <v>-0.11000000000000003</v>
      </c>
      <c r="BE50" s="90">
        <f t="shared" si="23"/>
        <v>6.0797469765598224E-2</v>
      </c>
      <c r="BF50" s="90">
        <f t="shared" si="24"/>
        <v>5.9268567757163874E-2</v>
      </c>
      <c r="BG50" s="102">
        <f t="shared" si="25"/>
        <v>0.15000000000000013</v>
      </c>
      <c r="BH50" s="85">
        <v>0</v>
      </c>
    </row>
    <row r="51" spans="2:60" s="42" customFormat="1" ht="13.5" customHeight="1">
      <c r="B51" s="73">
        <v>47</v>
      </c>
      <c r="C51" s="56" t="s">
        <v>13</v>
      </c>
      <c r="D51" s="126">
        <v>37611</v>
      </c>
      <c r="E51" s="121">
        <v>35274</v>
      </c>
      <c r="F51" s="136">
        <v>1280</v>
      </c>
      <c r="G51" s="137">
        <v>918</v>
      </c>
      <c r="H51" s="88">
        <f t="shared" si="5"/>
        <v>2.6024834155468617E-2</v>
      </c>
      <c r="I51" s="52">
        <f t="shared" si="27"/>
        <v>2.4407753050969132E-2</v>
      </c>
      <c r="J51" s="136">
        <v>2254</v>
      </c>
      <c r="K51" s="137">
        <v>671</v>
      </c>
      <c r="L51" s="88">
        <f t="shared" si="6"/>
        <v>1.9022509497080002E-2</v>
      </c>
      <c r="M51" s="52">
        <f t="shared" si="28"/>
        <v>1.7840525378213821E-2</v>
      </c>
      <c r="N51" s="136">
        <v>4533</v>
      </c>
      <c r="O51" s="137">
        <v>2146</v>
      </c>
      <c r="P51" s="88">
        <f t="shared" si="7"/>
        <v>6.0838010999603107E-2</v>
      </c>
      <c r="Q51" s="52">
        <f t="shared" si="29"/>
        <v>5.7057775650740473E-2</v>
      </c>
      <c r="R51" s="122">
        <v>118</v>
      </c>
      <c r="S51" s="100"/>
      <c r="T51" s="128">
        <v>47</v>
      </c>
      <c r="U51" s="56" t="s">
        <v>13</v>
      </c>
      <c r="V51" s="126">
        <v>35891</v>
      </c>
      <c r="W51" s="121">
        <v>33685</v>
      </c>
      <c r="X51" s="95">
        <v>1117</v>
      </c>
      <c r="Y51" s="95">
        <v>813</v>
      </c>
      <c r="Z51" s="131">
        <v>2.41353718272228E-2</v>
      </c>
      <c r="AA51" s="132">
        <v>2.2651918308210971E-2</v>
      </c>
      <c r="AB51" s="95">
        <v>2317</v>
      </c>
      <c r="AC51" s="95">
        <v>703</v>
      </c>
      <c r="AD51" s="131">
        <v>2.0869823363514919E-2</v>
      </c>
      <c r="AE51" s="132">
        <v>1.9587083112758072E-2</v>
      </c>
      <c r="AF51" s="95">
        <v>4749</v>
      </c>
      <c r="AG51" s="95">
        <v>2278</v>
      </c>
      <c r="AH51" s="131">
        <v>6.762654000296868E-2</v>
      </c>
      <c r="AI51" s="132">
        <v>6.3469950684015494E-2</v>
      </c>
      <c r="AJ51" s="122">
        <v>118</v>
      </c>
      <c r="AL51" s="43" t="str">
        <f t="shared" si="30"/>
        <v>泉南市</v>
      </c>
      <c r="AM51" s="90">
        <f t="shared" si="31"/>
        <v>2.5935973955507324E-2</v>
      </c>
      <c r="AN51" s="90">
        <f t="shared" si="8"/>
        <v>2.5576901216323746E-2</v>
      </c>
      <c r="AO51" s="102">
        <f t="shared" si="9"/>
        <v>2.9999999999999818E-2</v>
      </c>
      <c r="AP51" s="43" t="str">
        <f t="shared" si="32"/>
        <v>枚方市</v>
      </c>
      <c r="AQ51" s="90">
        <f t="shared" si="10"/>
        <v>1.5822838593449923E-2</v>
      </c>
      <c r="AR51" s="90">
        <f t="shared" si="11"/>
        <v>1.6224030841721995E-2</v>
      </c>
      <c r="AS51" s="102">
        <f t="shared" si="12"/>
        <v>-3.9999999999999758E-2</v>
      </c>
      <c r="AT51" s="43" t="str">
        <f t="shared" si="13"/>
        <v>城東区</v>
      </c>
      <c r="AU51" s="90">
        <f t="shared" si="14"/>
        <v>5.8940968283497437E-2</v>
      </c>
      <c r="AV51" s="90">
        <f t="shared" si="15"/>
        <v>5.661266013564431E-2</v>
      </c>
      <c r="AW51" s="102">
        <f t="shared" si="16"/>
        <v>0.23000000000000034</v>
      </c>
      <c r="AX51" s="45"/>
      <c r="AY51" s="90">
        <f t="shared" si="17"/>
        <v>2.7281773476305889E-2</v>
      </c>
      <c r="AZ51" s="90">
        <f t="shared" si="18"/>
        <v>2.5879373892488376E-2</v>
      </c>
      <c r="BA51" s="102">
        <f t="shared" si="19"/>
        <v>0.14000000000000018</v>
      </c>
      <c r="BB51" s="90">
        <f t="shared" si="20"/>
        <v>2.1132081704109566E-2</v>
      </c>
      <c r="BC51" s="90">
        <f t="shared" si="21"/>
        <v>2.2230544515632503E-2</v>
      </c>
      <c r="BD51" s="102">
        <f t="shared" si="22"/>
        <v>-0.11000000000000003</v>
      </c>
      <c r="BE51" s="90">
        <f t="shared" si="23"/>
        <v>6.0797469765598224E-2</v>
      </c>
      <c r="BF51" s="90">
        <f t="shared" si="24"/>
        <v>5.9268567757163874E-2</v>
      </c>
      <c r="BG51" s="102">
        <f t="shared" si="25"/>
        <v>0.15000000000000013</v>
      </c>
      <c r="BH51" s="85">
        <v>0</v>
      </c>
    </row>
    <row r="52" spans="2:60" s="42" customFormat="1" ht="13.5" customHeight="1">
      <c r="B52" s="73">
        <v>48</v>
      </c>
      <c r="C52" s="56" t="s">
        <v>22</v>
      </c>
      <c r="D52" s="126">
        <v>20301</v>
      </c>
      <c r="E52" s="121">
        <v>19283</v>
      </c>
      <c r="F52" s="136">
        <v>591</v>
      </c>
      <c r="G52" s="137">
        <v>371</v>
      </c>
      <c r="H52" s="88">
        <f t="shared" si="5"/>
        <v>1.9239744852979308E-2</v>
      </c>
      <c r="I52" s="52">
        <f t="shared" si="27"/>
        <v>1.8274961824540664E-2</v>
      </c>
      <c r="J52" s="136">
        <v>673</v>
      </c>
      <c r="K52" s="137">
        <v>211</v>
      </c>
      <c r="L52" s="88">
        <f t="shared" si="6"/>
        <v>1.0942280765441062E-2</v>
      </c>
      <c r="M52" s="52">
        <f t="shared" si="28"/>
        <v>1.0393576671099946E-2</v>
      </c>
      <c r="N52" s="136">
        <v>2456</v>
      </c>
      <c r="O52" s="137">
        <v>1183</v>
      </c>
      <c r="P52" s="88">
        <f t="shared" si="7"/>
        <v>6.1349375097235904E-2</v>
      </c>
      <c r="Q52" s="52">
        <f t="shared" si="29"/>
        <v>5.8272991478252302E-2</v>
      </c>
      <c r="R52" s="122">
        <v>34</v>
      </c>
      <c r="S52" s="100"/>
      <c r="T52" s="128">
        <v>48</v>
      </c>
      <c r="U52" s="56" t="s">
        <v>22</v>
      </c>
      <c r="V52" s="126">
        <v>19287</v>
      </c>
      <c r="W52" s="121">
        <v>18420</v>
      </c>
      <c r="X52" s="95">
        <v>558</v>
      </c>
      <c r="Y52" s="95">
        <v>340</v>
      </c>
      <c r="Z52" s="131">
        <v>1.8458197611292075E-2</v>
      </c>
      <c r="AA52" s="132">
        <v>1.762845439933634E-2</v>
      </c>
      <c r="AB52" s="95">
        <v>720</v>
      </c>
      <c r="AC52" s="95">
        <v>234</v>
      </c>
      <c r="AD52" s="131">
        <v>1.2703583061889252E-2</v>
      </c>
      <c r="AE52" s="132">
        <v>1.2132524498366775E-2</v>
      </c>
      <c r="AF52" s="95">
        <v>2244</v>
      </c>
      <c r="AG52" s="95">
        <v>1067</v>
      </c>
      <c r="AH52" s="131">
        <v>5.7926167209554832E-2</v>
      </c>
      <c r="AI52" s="132">
        <v>5.5322237776740807E-2</v>
      </c>
      <c r="AJ52" s="122">
        <v>36</v>
      </c>
      <c r="AL52" s="43" t="str">
        <f t="shared" si="30"/>
        <v>松原市</v>
      </c>
      <c r="AM52" s="90">
        <f t="shared" si="31"/>
        <v>2.5772655840754322E-2</v>
      </c>
      <c r="AN52" s="90">
        <f t="shared" si="8"/>
        <v>2.5386794508607539E-2</v>
      </c>
      <c r="AO52" s="102">
        <f t="shared" si="9"/>
        <v>4.0000000000000105E-2</v>
      </c>
      <c r="AP52" s="43" t="str">
        <f t="shared" si="32"/>
        <v>堺市北区</v>
      </c>
      <c r="AQ52" s="90">
        <f t="shared" si="10"/>
        <v>1.58006979449399E-2</v>
      </c>
      <c r="AR52" s="90">
        <f t="shared" si="11"/>
        <v>1.8203640728145631E-2</v>
      </c>
      <c r="AS52" s="102">
        <f t="shared" si="12"/>
        <v>-0.23999999999999994</v>
      </c>
      <c r="AT52" s="43" t="str">
        <f t="shared" si="13"/>
        <v>堺市東区</v>
      </c>
      <c r="AU52" s="90">
        <f t="shared" si="14"/>
        <v>5.8869645784334686E-2</v>
      </c>
      <c r="AV52" s="90">
        <f t="shared" si="15"/>
        <v>5.4215072981829017E-2</v>
      </c>
      <c r="AW52" s="102">
        <f t="shared" si="16"/>
        <v>0.47000000000000031</v>
      </c>
      <c r="AX52" s="45"/>
      <c r="AY52" s="90">
        <f t="shared" si="17"/>
        <v>2.7281773476305889E-2</v>
      </c>
      <c r="AZ52" s="90">
        <f t="shared" si="18"/>
        <v>2.5879373892488376E-2</v>
      </c>
      <c r="BA52" s="102">
        <f t="shared" si="19"/>
        <v>0.14000000000000018</v>
      </c>
      <c r="BB52" s="90">
        <f t="shared" si="20"/>
        <v>2.1132081704109566E-2</v>
      </c>
      <c r="BC52" s="90">
        <f t="shared" si="21"/>
        <v>2.2230544515632503E-2</v>
      </c>
      <c r="BD52" s="102">
        <f t="shared" si="22"/>
        <v>-0.11000000000000003</v>
      </c>
      <c r="BE52" s="90">
        <f t="shared" si="23"/>
        <v>6.0797469765598224E-2</v>
      </c>
      <c r="BF52" s="90">
        <f t="shared" si="24"/>
        <v>5.9268567757163874E-2</v>
      </c>
      <c r="BG52" s="102">
        <f t="shared" si="25"/>
        <v>0.15000000000000013</v>
      </c>
      <c r="BH52" s="85">
        <v>0</v>
      </c>
    </row>
    <row r="53" spans="2:60" s="42" customFormat="1" ht="13.5" customHeight="1">
      <c r="B53" s="73">
        <v>49</v>
      </c>
      <c r="C53" s="56" t="s">
        <v>23</v>
      </c>
      <c r="D53" s="126">
        <v>20315</v>
      </c>
      <c r="E53" s="121">
        <v>19090</v>
      </c>
      <c r="F53" s="136">
        <v>704</v>
      </c>
      <c r="G53" s="137">
        <v>492</v>
      </c>
      <c r="H53" s="88">
        <f t="shared" si="5"/>
        <v>2.5772655840754322E-2</v>
      </c>
      <c r="I53" s="52">
        <f t="shared" si="27"/>
        <v>2.4218557715973418E-2</v>
      </c>
      <c r="J53" s="136">
        <v>1514</v>
      </c>
      <c r="K53" s="137">
        <v>403</v>
      </c>
      <c r="L53" s="88">
        <f t="shared" si="6"/>
        <v>2.1110529072812991E-2</v>
      </c>
      <c r="M53" s="52">
        <f t="shared" si="28"/>
        <v>1.9837558454344081E-2</v>
      </c>
      <c r="N53" s="136">
        <v>2088</v>
      </c>
      <c r="O53" s="137">
        <v>1036</v>
      </c>
      <c r="P53" s="88">
        <f t="shared" si="7"/>
        <v>5.4269250916710317E-2</v>
      </c>
      <c r="Q53" s="52">
        <f t="shared" si="29"/>
        <v>5.0996800393797684E-2</v>
      </c>
      <c r="R53" s="122">
        <v>58</v>
      </c>
      <c r="S53" s="100"/>
      <c r="T53" s="128">
        <v>49</v>
      </c>
      <c r="U53" s="56" t="s">
        <v>23</v>
      </c>
      <c r="V53" s="126">
        <v>19504</v>
      </c>
      <c r="W53" s="121">
        <v>18356</v>
      </c>
      <c r="X53" s="95">
        <v>698</v>
      </c>
      <c r="Y53" s="95">
        <v>466</v>
      </c>
      <c r="Z53" s="131">
        <v>2.5386794508607539E-2</v>
      </c>
      <c r="AA53" s="132">
        <v>2.3892534864643149E-2</v>
      </c>
      <c r="AB53" s="95">
        <v>1497</v>
      </c>
      <c r="AC53" s="95">
        <v>420</v>
      </c>
      <c r="AD53" s="131">
        <v>2.2880801917629114E-2</v>
      </c>
      <c r="AE53" s="132">
        <v>2.1534044298605413E-2</v>
      </c>
      <c r="AF53" s="95">
        <v>2019</v>
      </c>
      <c r="AG53" s="95">
        <v>952</v>
      </c>
      <c r="AH53" s="131">
        <v>5.1863151013292655E-2</v>
      </c>
      <c r="AI53" s="132">
        <v>4.8810500410172271E-2</v>
      </c>
      <c r="AJ53" s="122">
        <v>56</v>
      </c>
      <c r="AL53" s="43" t="str">
        <f t="shared" si="30"/>
        <v>堺市北区</v>
      </c>
      <c r="AM53" s="90">
        <f t="shared" si="31"/>
        <v>2.5688251260178364E-2</v>
      </c>
      <c r="AN53" s="90">
        <f t="shared" si="8"/>
        <v>2.6405281056211243E-2</v>
      </c>
      <c r="AO53" s="102">
        <f t="shared" si="9"/>
        <v>-6.9999999999999923E-2</v>
      </c>
      <c r="AP53" s="43" t="str">
        <f t="shared" si="32"/>
        <v>泉佐野市</v>
      </c>
      <c r="AQ53" s="90">
        <f t="shared" si="10"/>
        <v>1.5682520983654837E-2</v>
      </c>
      <c r="AR53" s="90">
        <f t="shared" si="11"/>
        <v>1.5769731302151115E-2</v>
      </c>
      <c r="AS53" s="102">
        <f t="shared" si="12"/>
        <v>-1.0000000000000286E-2</v>
      </c>
      <c r="AT53" s="43" t="str">
        <f t="shared" si="13"/>
        <v>泉大津市</v>
      </c>
      <c r="AU53" s="90">
        <f t="shared" si="14"/>
        <v>5.8382156439510738E-2</v>
      </c>
      <c r="AV53" s="90">
        <f t="shared" si="15"/>
        <v>6.4988849952214087E-2</v>
      </c>
      <c r="AW53" s="102">
        <f t="shared" si="16"/>
        <v>-0.66000000000000014</v>
      </c>
      <c r="AX53" s="45"/>
      <c r="AY53" s="90">
        <f t="shared" si="17"/>
        <v>2.7281773476305889E-2</v>
      </c>
      <c r="AZ53" s="90">
        <f t="shared" si="18"/>
        <v>2.5879373892488376E-2</v>
      </c>
      <c r="BA53" s="102">
        <f t="shared" si="19"/>
        <v>0.14000000000000018</v>
      </c>
      <c r="BB53" s="90">
        <f t="shared" si="20"/>
        <v>2.1132081704109566E-2</v>
      </c>
      <c r="BC53" s="90">
        <f t="shared" si="21"/>
        <v>2.2230544515632503E-2</v>
      </c>
      <c r="BD53" s="102">
        <f t="shared" si="22"/>
        <v>-0.11000000000000003</v>
      </c>
      <c r="BE53" s="90">
        <f t="shared" si="23"/>
        <v>6.0797469765598224E-2</v>
      </c>
      <c r="BF53" s="90">
        <f t="shared" si="24"/>
        <v>5.9268567757163874E-2</v>
      </c>
      <c r="BG53" s="102">
        <f t="shared" si="25"/>
        <v>0.15000000000000013</v>
      </c>
      <c r="BH53" s="85">
        <v>0</v>
      </c>
    </row>
    <row r="54" spans="2:60" s="42" customFormat="1" ht="13.5" customHeight="1">
      <c r="B54" s="73">
        <v>50</v>
      </c>
      <c r="C54" s="56" t="s">
        <v>14</v>
      </c>
      <c r="D54" s="126">
        <v>18260</v>
      </c>
      <c r="E54" s="121">
        <v>17140</v>
      </c>
      <c r="F54" s="136">
        <v>480</v>
      </c>
      <c r="G54" s="137">
        <v>371</v>
      </c>
      <c r="H54" s="88">
        <f t="shared" si="5"/>
        <v>2.1645274212368729E-2</v>
      </c>
      <c r="I54" s="52">
        <f t="shared" si="27"/>
        <v>2.0317634173055859E-2</v>
      </c>
      <c r="J54" s="136">
        <v>1117</v>
      </c>
      <c r="K54" s="137">
        <v>325</v>
      </c>
      <c r="L54" s="88">
        <f t="shared" si="6"/>
        <v>1.8961493582263712E-2</v>
      </c>
      <c r="M54" s="52">
        <f t="shared" si="28"/>
        <v>1.7798466593647318E-2</v>
      </c>
      <c r="N54" s="136">
        <v>2285</v>
      </c>
      <c r="O54" s="137">
        <v>1078</v>
      </c>
      <c r="P54" s="88">
        <f t="shared" si="7"/>
        <v>6.2893815635939321E-2</v>
      </c>
      <c r="Q54" s="52">
        <f t="shared" si="29"/>
        <v>5.903614457831325E-2</v>
      </c>
      <c r="R54" s="122">
        <v>61</v>
      </c>
      <c r="S54" s="100"/>
      <c r="T54" s="128">
        <v>50</v>
      </c>
      <c r="U54" s="56" t="s">
        <v>14</v>
      </c>
      <c r="V54" s="126">
        <v>17395</v>
      </c>
      <c r="W54" s="121">
        <v>16336</v>
      </c>
      <c r="X54" s="95">
        <v>511</v>
      </c>
      <c r="Y54" s="95">
        <v>385</v>
      </c>
      <c r="Z54" s="131">
        <v>2.3567580803134182E-2</v>
      </c>
      <c r="AA54" s="132">
        <v>2.2132796780684104E-2</v>
      </c>
      <c r="AB54" s="95">
        <v>1217</v>
      </c>
      <c r="AC54" s="95">
        <v>345</v>
      </c>
      <c r="AD54" s="131">
        <v>2.111900097943193E-2</v>
      </c>
      <c r="AE54" s="132">
        <v>1.9833285426846797E-2</v>
      </c>
      <c r="AF54" s="95">
        <v>2191</v>
      </c>
      <c r="AG54" s="95">
        <v>978</v>
      </c>
      <c r="AH54" s="131">
        <v>5.9867776689520077E-2</v>
      </c>
      <c r="AI54" s="132">
        <v>5.6223052601322217E-2</v>
      </c>
      <c r="AJ54" s="122">
        <v>46</v>
      </c>
      <c r="AL54" s="43" t="str">
        <f t="shared" si="30"/>
        <v>八尾市</v>
      </c>
      <c r="AM54" s="90">
        <f t="shared" si="31"/>
        <v>2.5470540098199674E-2</v>
      </c>
      <c r="AN54" s="90">
        <f t="shared" si="8"/>
        <v>2.4583454358216048E-2</v>
      </c>
      <c r="AO54" s="102">
        <f t="shared" si="9"/>
        <v>8.9999999999999802E-2</v>
      </c>
      <c r="AP54" s="43" t="str">
        <f t="shared" si="32"/>
        <v>堺市中区</v>
      </c>
      <c r="AQ54" s="90">
        <f t="shared" si="10"/>
        <v>1.5414948915576269E-2</v>
      </c>
      <c r="AR54" s="90">
        <f t="shared" si="11"/>
        <v>1.7003792667509482E-2</v>
      </c>
      <c r="AS54" s="102">
        <f t="shared" si="12"/>
        <v>-0.16000000000000009</v>
      </c>
      <c r="AT54" s="43" t="str">
        <f t="shared" si="13"/>
        <v>堺市西区</v>
      </c>
      <c r="AU54" s="90">
        <f t="shared" si="14"/>
        <v>5.8292105829210586E-2</v>
      </c>
      <c r="AV54" s="90">
        <f t="shared" si="15"/>
        <v>5.77675875181747E-2</v>
      </c>
      <c r="AW54" s="102">
        <f t="shared" si="16"/>
        <v>5.0000000000000044E-2</v>
      </c>
      <c r="AX54" s="45"/>
      <c r="AY54" s="90">
        <f t="shared" si="17"/>
        <v>2.7281773476305889E-2</v>
      </c>
      <c r="AZ54" s="90">
        <f t="shared" si="18"/>
        <v>2.5879373892488376E-2</v>
      </c>
      <c r="BA54" s="102">
        <f t="shared" si="19"/>
        <v>0.14000000000000018</v>
      </c>
      <c r="BB54" s="90">
        <f t="shared" si="20"/>
        <v>2.1132081704109566E-2</v>
      </c>
      <c r="BC54" s="90">
        <f t="shared" si="21"/>
        <v>2.2230544515632503E-2</v>
      </c>
      <c r="BD54" s="102">
        <f t="shared" si="22"/>
        <v>-0.11000000000000003</v>
      </c>
      <c r="BE54" s="90">
        <f t="shared" si="23"/>
        <v>6.0797469765598224E-2</v>
      </c>
      <c r="BF54" s="90">
        <f t="shared" si="24"/>
        <v>5.9268567757163874E-2</v>
      </c>
      <c r="BG54" s="102">
        <f t="shared" si="25"/>
        <v>0.15000000000000013</v>
      </c>
      <c r="BH54" s="85">
        <v>0</v>
      </c>
    </row>
    <row r="55" spans="2:60" s="42" customFormat="1" ht="13.5" customHeight="1">
      <c r="B55" s="73">
        <v>51</v>
      </c>
      <c r="C55" s="56" t="s">
        <v>42</v>
      </c>
      <c r="D55" s="126">
        <v>24802</v>
      </c>
      <c r="E55" s="121">
        <v>23294</v>
      </c>
      <c r="F55" s="136">
        <v>886</v>
      </c>
      <c r="G55" s="137">
        <v>574</v>
      </c>
      <c r="H55" s="88">
        <f t="shared" si="5"/>
        <v>2.4641538593629261E-2</v>
      </c>
      <c r="I55" s="52">
        <f t="shared" si="27"/>
        <v>2.3143294895572937E-2</v>
      </c>
      <c r="J55" s="136">
        <v>1090</v>
      </c>
      <c r="K55" s="137">
        <v>323</v>
      </c>
      <c r="L55" s="88">
        <f t="shared" si="6"/>
        <v>1.3866231647634585E-2</v>
      </c>
      <c r="M55" s="52">
        <f t="shared" si="28"/>
        <v>1.3023143294895572E-2</v>
      </c>
      <c r="N55" s="136">
        <v>3124</v>
      </c>
      <c r="O55" s="137">
        <v>1427</v>
      </c>
      <c r="P55" s="88">
        <f t="shared" si="7"/>
        <v>6.1260410406113165E-2</v>
      </c>
      <c r="Q55" s="52">
        <f t="shared" si="29"/>
        <v>5.753568260624143E-2</v>
      </c>
      <c r="R55" s="122">
        <v>50</v>
      </c>
      <c r="S55" s="100"/>
      <c r="T55" s="128">
        <v>51</v>
      </c>
      <c r="U55" s="56" t="s">
        <v>42</v>
      </c>
      <c r="V55" s="126">
        <v>23270</v>
      </c>
      <c r="W55" s="121">
        <v>21920</v>
      </c>
      <c r="X55" s="95">
        <v>923</v>
      </c>
      <c r="Y55" s="95">
        <v>555</v>
      </c>
      <c r="Z55" s="131">
        <v>2.5319343065693431E-2</v>
      </c>
      <c r="AA55" s="132">
        <v>2.3850451224752902E-2</v>
      </c>
      <c r="AB55" s="95">
        <v>1065</v>
      </c>
      <c r="AC55" s="95">
        <v>298</v>
      </c>
      <c r="AD55" s="131">
        <v>1.3594890510948905E-2</v>
      </c>
      <c r="AE55" s="132">
        <v>1.2806188225182638E-2</v>
      </c>
      <c r="AF55" s="95">
        <v>2838</v>
      </c>
      <c r="AG55" s="95">
        <v>1239</v>
      </c>
      <c r="AH55" s="131">
        <v>5.6523722627737229E-2</v>
      </c>
      <c r="AI55" s="132">
        <v>5.3244520842286203E-2</v>
      </c>
      <c r="AJ55" s="122">
        <v>59</v>
      </c>
      <c r="AL55" s="43" t="str">
        <f t="shared" si="30"/>
        <v>西区</v>
      </c>
      <c r="AM55" s="90">
        <f t="shared" si="31"/>
        <v>2.5385433280170122E-2</v>
      </c>
      <c r="AN55" s="90">
        <f t="shared" si="8"/>
        <v>2.4789915966386553E-2</v>
      </c>
      <c r="AO55" s="102">
        <f t="shared" si="9"/>
        <v>5.9999999999999984E-2</v>
      </c>
      <c r="AP55" s="43" t="str">
        <f t="shared" si="32"/>
        <v>富田林市</v>
      </c>
      <c r="AQ55" s="90">
        <f t="shared" si="10"/>
        <v>1.5250544662309368E-2</v>
      </c>
      <c r="AR55" s="90">
        <f t="shared" si="11"/>
        <v>1.5722515602496399E-2</v>
      </c>
      <c r="AS55" s="102">
        <f t="shared" si="12"/>
        <v>-3.9999999999999931E-2</v>
      </c>
      <c r="AT55" s="43" t="str">
        <f t="shared" si="13"/>
        <v>高槻市</v>
      </c>
      <c r="AU55" s="90">
        <f t="shared" si="14"/>
        <v>5.7609874962204079E-2</v>
      </c>
      <c r="AV55" s="90">
        <f t="shared" si="15"/>
        <v>5.7263657604865931E-2</v>
      </c>
      <c r="AW55" s="102">
        <f t="shared" si="16"/>
        <v>3.0000000000000165E-2</v>
      </c>
      <c r="AX55" s="45"/>
      <c r="AY55" s="90">
        <f t="shared" si="17"/>
        <v>2.7281773476305889E-2</v>
      </c>
      <c r="AZ55" s="90">
        <f t="shared" si="18"/>
        <v>2.5879373892488376E-2</v>
      </c>
      <c r="BA55" s="102">
        <f t="shared" si="19"/>
        <v>0.14000000000000018</v>
      </c>
      <c r="BB55" s="90">
        <f t="shared" si="20"/>
        <v>2.1132081704109566E-2</v>
      </c>
      <c r="BC55" s="90">
        <f t="shared" si="21"/>
        <v>2.2230544515632503E-2</v>
      </c>
      <c r="BD55" s="102">
        <f t="shared" si="22"/>
        <v>-0.11000000000000003</v>
      </c>
      <c r="BE55" s="90">
        <f t="shared" si="23"/>
        <v>6.0797469765598224E-2</v>
      </c>
      <c r="BF55" s="90">
        <f t="shared" si="24"/>
        <v>5.9268567757163874E-2</v>
      </c>
      <c r="BG55" s="102">
        <f t="shared" si="25"/>
        <v>0.15000000000000013</v>
      </c>
      <c r="BH55" s="85">
        <v>0</v>
      </c>
    </row>
    <row r="56" spans="2:60" s="42" customFormat="1" ht="13.5" customHeight="1">
      <c r="B56" s="73">
        <v>52</v>
      </c>
      <c r="C56" s="56" t="s">
        <v>4</v>
      </c>
      <c r="D56" s="126">
        <v>20010</v>
      </c>
      <c r="E56" s="121">
        <v>18886</v>
      </c>
      <c r="F56" s="136">
        <v>720</v>
      </c>
      <c r="G56" s="137">
        <v>551</v>
      </c>
      <c r="H56" s="88">
        <f t="shared" si="5"/>
        <v>2.9175050301810865E-2</v>
      </c>
      <c r="I56" s="52">
        <f t="shared" si="27"/>
        <v>2.753623188405797E-2</v>
      </c>
      <c r="J56" s="136">
        <v>835</v>
      </c>
      <c r="K56" s="137">
        <v>263</v>
      </c>
      <c r="L56" s="88">
        <f t="shared" si="6"/>
        <v>1.3925659218468707E-2</v>
      </c>
      <c r="M56" s="52">
        <f t="shared" si="28"/>
        <v>1.3143428285857071E-2</v>
      </c>
      <c r="N56" s="136">
        <v>2590</v>
      </c>
      <c r="O56" s="137">
        <v>1250</v>
      </c>
      <c r="P56" s="88">
        <f t="shared" si="7"/>
        <v>6.6186593243672556E-2</v>
      </c>
      <c r="Q56" s="52">
        <f t="shared" si="29"/>
        <v>6.2468765617191405E-2</v>
      </c>
      <c r="R56" s="122">
        <v>39</v>
      </c>
      <c r="S56" s="100"/>
      <c r="T56" s="128">
        <v>52</v>
      </c>
      <c r="U56" s="56" t="s">
        <v>4</v>
      </c>
      <c r="V56" s="126">
        <v>19002</v>
      </c>
      <c r="W56" s="121">
        <v>17998</v>
      </c>
      <c r="X56" s="95">
        <v>600</v>
      </c>
      <c r="Y56" s="95">
        <v>448</v>
      </c>
      <c r="Z56" s="131">
        <v>2.4891654628292032E-2</v>
      </c>
      <c r="AA56" s="132">
        <v>2.3576465635196296E-2</v>
      </c>
      <c r="AB56" s="95">
        <v>939</v>
      </c>
      <c r="AC56" s="95">
        <v>293</v>
      </c>
      <c r="AD56" s="131">
        <v>1.6279586620735639E-2</v>
      </c>
      <c r="AE56" s="132">
        <v>1.5419429533733292E-2</v>
      </c>
      <c r="AF56" s="95">
        <v>2136</v>
      </c>
      <c r="AG56" s="95">
        <v>1085</v>
      </c>
      <c r="AH56" s="131">
        <v>6.0284476052894768E-2</v>
      </c>
      <c r="AI56" s="132">
        <v>5.7099252710241029E-2</v>
      </c>
      <c r="AJ56" s="122">
        <v>51</v>
      </c>
      <c r="AL56" s="43" t="str">
        <f t="shared" si="30"/>
        <v>豊能町</v>
      </c>
      <c r="AM56" s="90">
        <f t="shared" si="31"/>
        <v>2.5321797847647182E-2</v>
      </c>
      <c r="AN56" s="90">
        <f t="shared" si="8"/>
        <v>2.1870118277170274E-2</v>
      </c>
      <c r="AO56" s="102">
        <f t="shared" si="9"/>
        <v>0.34</v>
      </c>
      <c r="AP56" s="43" t="str">
        <f t="shared" si="32"/>
        <v>岸和田市</v>
      </c>
      <c r="AQ56" s="90">
        <f t="shared" si="10"/>
        <v>1.5111573163034195E-2</v>
      </c>
      <c r="AR56" s="90">
        <f t="shared" si="11"/>
        <v>1.5494912118408881E-2</v>
      </c>
      <c r="AS56" s="102">
        <f t="shared" si="12"/>
        <v>-3.9999999999999931E-2</v>
      </c>
      <c r="AT56" s="43" t="str">
        <f t="shared" si="13"/>
        <v>阪南市</v>
      </c>
      <c r="AU56" s="90">
        <f t="shared" si="14"/>
        <v>5.7600884466556111E-2</v>
      </c>
      <c r="AV56" s="90">
        <f t="shared" si="15"/>
        <v>5.7756344011941671E-2</v>
      </c>
      <c r="AW56" s="102">
        <f t="shared" si="16"/>
        <v>-1.9999999999999879E-2</v>
      </c>
      <c r="AX56" s="45"/>
      <c r="AY56" s="90">
        <f t="shared" si="17"/>
        <v>2.7281773476305889E-2</v>
      </c>
      <c r="AZ56" s="90">
        <f t="shared" si="18"/>
        <v>2.5879373892488376E-2</v>
      </c>
      <c r="BA56" s="102">
        <f t="shared" si="19"/>
        <v>0.14000000000000018</v>
      </c>
      <c r="BB56" s="90">
        <f t="shared" si="20"/>
        <v>2.1132081704109566E-2</v>
      </c>
      <c r="BC56" s="90">
        <f t="shared" si="21"/>
        <v>2.2230544515632503E-2</v>
      </c>
      <c r="BD56" s="102">
        <f t="shared" si="22"/>
        <v>-0.11000000000000003</v>
      </c>
      <c r="BE56" s="90">
        <f t="shared" si="23"/>
        <v>6.0797469765598224E-2</v>
      </c>
      <c r="BF56" s="90">
        <f t="shared" si="24"/>
        <v>5.9268567757163874E-2</v>
      </c>
      <c r="BG56" s="102">
        <f t="shared" si="25"/>
        <v>0.15000000000000013</v>
      </c>
      <c r="BH56" s="85">
        <v>0</v>
      </c>
    </row>
    <row r="57" spans="2:60" s="42" customFormat="1" ht="13.5" customHeight="1">
      <c r="B57" s="73">
        <v>53</v>
      </c>
      <c r="C57" s="56" t="s">
        <v>19</v>
      </c>
      <c r="D57" s="96">
        <v>11127</v>
      </c>
      <c r="E57" s="95">
        <v>10512</v>
      </c>
      <c r="F57" s="138">
        <v>513</v>
      </c>
      <c r="G57" s="139">
        <v>346</v>
      </c>
      <c r="H57" s="88">
        <f t="shared" si="5"/>
        <v>3.2914764079147639E-2</v>
      </c>
      <c r="I57" s="52">
        <f t="shared" si="27"/>
        <v>3.1095533387256225E-2</v>
      </c>
      <c r="J57" s="138">
        <v>520</v>
      </c>
      <c r="K57" s="139">
        <v>177</v>
      </c>
      <c r="L57" s="88">
        <f t="shared" si="6"/>
        <v>1.6837899543378994E-2</v>
      </c>
      <c r="M57" s="53">
        <f t="shared" si="28"/>
        <v>1.59072526287409E-2</v>
      </c>
      <c r="N57" s="138">
        <v>1326</v>
      </c>
      <c r="O57" s="139">
        <v>635</v>
      </c>
      <c r="P57" s="88">
        <f t="shared" si="7"/>
        <v>6.0407153729071537E-2</v>
      </c>
      <c r="Q57" s="52">
        <f t="shared" si="29"/>
        <v>5.7068392199155209E-2</v>
      </c>
      <c r="R57" s="122">
        <v>21</v>
      </c>
      <c r="S57" s="100"/>
      <c r="T57" s="128">
        <v>53</v>
      </c>
      <c r="U57" s="56" t="s">
        <v>19</v>
      </c>
      <c r="V57" s="96">
        <v>10553</v>
      </c>
      <c r="W57" s="95">
        <v>10041</v>
      </c>
      <c r="X57" s="95">
        <v>412</v>
      </c>
      <c r="Y57" s="95">
        <v>296</v>
      </c>
      <c r="Z57" s="131">
        <v>2.9479135544268498E-2</v>
      </c>
      <c r="AA57" s="132">
        <v>2.804889604851701E-2</v>
      </c>
      <c r="AB57" s="95">
        <v>517</v>
      </c>
      <c r="AC57" s="95">
        <v>147</v>
      </c>
      <c r="AD57" s="131">
        <v>1.4639976097998207E-2</v>
      </c>
      <c r="AE57" s="132">
        <v>1.3929688240310812E-2</v>
      </c>
      <c r="AF57" s="95">
        <v>1395</v>
      </c>
      <c r="AG57" s="95">
        <v>661</v>
      </c>
      <c r="AH57" s="131">
        <v>6.5830096603923915E-2</v>
      </c>
      <c r="AI57" s="132">
        <v>6.2636217189424803E-2</v>
      </c>
      <c r="AJ57" s="122">
        <v>18</v>
      </c>
      <c r="AL57" s="43" t="str">
        <f t="shared" si="30"/>
        <v>東大阪市</v>
      </c>
      <c r="AM57" s="90">
        <f t="shared" si="31"/>
        <v>2.5058191327336991E-2</v>
      </c>
      <c r="AN57" s="90">
        <f t="shared" si="8"/>
        <v>2.5184522478192799E-2</v>
      </c>
      <c r="AO57" s="102">
        <f t="shared" si="9"/>
        <v>-9.9999999999999395E-3</v>
      </c>
      <c r="AP57" s="43" t="str">
        <f t="shared" si="32"/>
        <v>浪速区</v>
      </c>
      <c r="AQ57" s="90">
        <f t="shared" si="10"/>
        <v>1.5103169538396086E-2</v>
      </c>
      <c r="AR57" s="90">
        <f t="shared" si="11"/>
        <v>1.9490586932447398E-2</v>
      </c>
      <c r="AS57" s="102">
        <f t="shared" si="12"/>
        <v>-0.43999999999999995</v>
      </c>
      <c r="AT57" s="43" t="str">
        <f t="shared" si="13"/>
        <v>四條畷市</v>
      </c>
      <c r="AU57" s="90">
        <f t="shared" si="14"/>
        <v>5.7560244724684732E-2</v>
      </c>
      <c r="AV57" s="90">
        <f t="shared" si="15"/>
        <v>6.0088060088060086E-2</v>
      </c>
      <c r="AW57" s="102">
        <f t="shared" si="16"/>
        <v>-0.25000000000000022</v>
      </c>
      <c r="AX57" s="45"/>
      <c r="AY57" s="90">
        <f t="shared" si="17"/>
        <v>2.7281773476305889E-2</v>
      </c>
      <c r="AZ57" s="90">
        <f t="shared" si="18"/>
        <v>2.5879373892488376E-2</v>
      </c>
      <c r="BA57" s="102">
        <f t="shared" si="19"/>
        <v>0.14000000000000018</v>
      </c>
      <c r="BB57" s="90">
        <f t="shared" si="20"/>
        <v>2.1132081704109566E-2</v>
      </c>
      <c r="BC57" s="90">
        <f t="shared" si="21"/>
        <v>2.2230544515632503E-2</v>
      </c>
      <c r="BD57" s="102">
        <f t="shared" si="22"/>
        <v>-0.11000000000000003</v>
      </c>
      <c r="BE57" s="90">
        <f t="shared" si="23"/>
        <v>6.0797469765598224E-2</v>
      </c>
      <c r="BF57" s="90">
        <f t="shared" si="24"/>
        <v>5.9268567757163874E-2</v>
      </c>
      <c r="BG57" s="102">
        <f t="shared" si="25"/>
        <v>0.15000000000000013</v>
      </c>
      <c r="BH57" s="85">
        <v>0</v>
      </c>
    </row>
    <row r="58" spans="2:60" s="42" customFormat="1" ht="13.5" customHeight="1">
      <c r="B58" s="73">
        <v>54</v>
      </c>
      <c r="C58" s="56" t="s">
        <v>24</v>
      </c>
      <c r="D58" s="125">
        <v>18571</v>
      </c>
      <c r="E58" s="124">
        <v>17377</v>
      </c>
      <c r="F58" s="140">
        <v>691</v>
      </c>
      <c r="G58" s="141">
        <v>475</v>
      </c>
      <c r="H58" s="88">
        <f t="shared" si="5"/>
        <v>2.733498302353686E-2</v>
      </c>
      <c r="I58" s="53">
        <f t="shared" si="27"/>
        <v>2.5577513327230628E-2</v>
      </c>
      <c r="J58" s="140">
        <v>625</v>
      </c>
      <c r="K58" s="141">
        <v>204</v>
      </c>
      <c r="L58" s="88">
        <f t="shared" si="6"/>
        <v>1.1739655866950567E-2</v>
      </c>
      <c r="M58" s="54">
        <f t="shared" si="28"/>
        <v>1.0984868881589576E-2</v>
      </c>
      <c r="N58" s="140">
        <v>2301</v>
      </c>
      <c r="O58" s="141">
        <v>1133</v>
      </c>
      <c r="P58" s="88">
        <f t="shared" si="7"/>
        <v>6.5201127927720551E-2</v>
      </c>
      <c r="Q58" s="53">
        <f t="shared" si="29"/>
        <v>6.1009100210004844E-2</v>
      </c>
      <c r="R58" s="122">
        <v>28</v>
      </c>
      <c r="S58" s="100"/>
      <c r="T58" s="128">
        <v>54</v>
      </c>
      <c r="U58" s="56" t="s">
        <v>24</v>
      </c>
      <c r="V58" s="125">
        <v>17815</v>
      </c>
      <c r="W58" s="124">
        <v>16754</v>
      </c>
      <c r="X58" s="95">
        <v>669</v>
      </c>
      <c r="Y58" s="95">
        <v>455</v>
      </c>
      <c r="Z58" s="131">
        <v>2.7157693685090127E-2</v>
      </c>
      <c r="AA58" s="132">
        <v>2.5540275049115914E-2</v>
      </c>
      <c r="AB58" s="95">
        <v>628</v>
      </c>
      <c r="AC58" s="95">
        <v>179</v>
      </c>
      <c r="AD58" s="131">
        <v>1.068401575743106E-2</v>
      </c>
      <c r="AE58" s="132">
        <v>1.0047712601740106E-2</v>
      </c>
      <c r="AF58" s="95">
        <v>2132</v>
      </c>
      <c r="AG58" s="95">
        <v>1039</v>
      </c>
      <c r="AH58" s="131">
        <v>6.2015041184194819E-2</v>
      </c>
      <c r="AI58" s="132">
        <v>5.8321639068200953E-2</v>
      </c>
      <c r="AJ58" s="122">
        <v>30</v>
      </c>
      <c r="AL58" s="43" t="str">
        <f t="shared" si="30"/>
        <v>和泉市</v>
      </c>
      <c r="AM58" s="90">
        <f t="shared" si="31"/>
        <v>2.4641538593629261E-2</v>
      </c>
      <c r="AN58" s="90">
        <f t="shared" si="8"/>
        <v>2.5319343065693431E-2</v>
      </c>
      <c r="AO58" s="102">
        <f t="shared" si="9"/>
        <v>-6.9999999999999923E-2</v>
      </c>
      <c r="AP58" s="43" t="str">
        <f t="shared" si="32"/>
        <v>交野市</v>
      </c>
      <c r="AQ58" s="90">
        <f t="shared" si="10"/>
        <v>1.3967409378117725E-2</v>
      </c>
      <c r="AR58" s="90">
        <f t="shared" si="11"/>
        <v>1.4805782964640307E-2</v>
      </c>
      <c r="AS58" s="102">
        <f t="shared" si="12"/>
        <v>-8.0000000000000043E-2</v>
      </c>
      <c r="AT58" s="43" t="str">
        <f t="shared" si="13"/>
        <v>泉佐野市</v>
      </c>
      <c r="AU58" s="90">
        <f t="shared" si="14"/>
        <v>5.7134442644676778E-2</v>
      </c>
      <c r="AV58" s="90">
        <f t="shared" si="15"/>
        <v>5.9557528898415368E-2</v>
      </c>
      <c r="AW58" s="102">
        <f t="shared" si="16"/>
        <v>-0.25000000000000022</v>
      </c>
      <c r="AX58" s="45"/>
      <c r="AY58" s="90">
        <f t="shared" si="17"/>
        <v>2.7281773476305889E-2</v>
      </c>
      <c r="AZ58" s="90">
        <f t="shared" si="18"/>
        <v>2.5879373892488376E-2</v>
      </c>
      <c r="BA58" s="102">
        <f t="shared" si="19"/>
        <v>0.14000000000000018</v>
      </c>
      <c r="BB58" s="90">
        <f t="shared" si="20"/>
        <v>2.1132081704109566E-2</v>
      </c>
      <c r="BC58" s="90">
        <f t="shared" si="21"/>
        <v>2.2230544515632503E-2</v>
      </c>
      <c r="BD58" s="102">
        <f t="shared" si="22"/>
        <v>-0.11000000000000003</v>
      </c>
      <c r="BE58" s="90">
        <f t="shared" si="23"/>
        <v>6.0797469765598224E-2</v>
      </c>
      <c r="BF58" s="90">
        <f t="shared" si="24"/>
        <v>5.9268567757163874E-2</v>
      </c>
      <c r="BG58" s="102">
        <f t="shared" si="25"/>
        <v>0.15000000000000013</v>
      </c>
      <c r="BH58" s="85">
        <v>0</v>
      </c>
    </row>
    <row r="59" spans="2:60" s="42" customFormat="1" ht="13.5" customHeight="1">
      <c r="B59" s="73">
        <v>55</v>
      </c>
      <c r="C59" s="56" t="s">
        <v>15</v>
      </c>
      <c r="D59" s="126">
        <v>19160</v>
      </c>
      <c r="E59" s="121">
        <v>17873</v>
      </c>
      <c r="F59" s="136">
        <v>589</v>
      </c>
      <c r="G59" s="137">
        <v>403</v>
      </c>
      <c r="H59" s="88">
        <f t="shared" si="5"/>
        <v>2.2547977396072286E-2</v>
      </c>
      <c r="I59" s="52">
        <f t="shared" si="27"/>
        <v>2.103340292275574E-2</v>
      </c>
      <c r="J59" s="136">
        <v>1351</v>
      </c>
      <c r="K59" s="137">
        <v>393</v>
      </c>
      <c r="L59" s="88">
        <f t="shared" si="6"/>
        <v>2.1988474234879426E-2</v>
      </c>
      <c r="M59" s="52">
        <f t="shared" si="28"/>
        <v>2.0511482254697285E-2</v>
      </c>
      <c r="N59" s="136">
        <v>2109</v>
      </c>
      <c r="O59" s="137">
        <v>1066</v>
      </c>
      <c r="P59" s="88">
        <f t="shared" si="7"/>
        <v>5.9643036983158954E-2</v>
      </c>
      <c r="Q59" s="52">
        <f t="shared" si="29"/>
        <v>5.5636743215031315E-2</v>
      </c>
      <c r="R59" s="122">
        <v>46</v>
      </c>
      <c r="S59" s="100"/>
      <c r="T59" s="128">
        <v>55</v>
      </c>
      <c r="U59" s="56" t="s">
        <v>15</v>
      </c>
      <c r="V59" s="126">
        <v>18451</v>
      </c>
      <c r="W59" s="121">
        <v>17271</v>
      </c>
      <c r="X59" s="95">
        <v>558</v>
      </c>
      <c r="Y59" s="95">
        <v>380</v>
      </c>
      <c r="Z59" s="131">
        <v>2.2002200220022004E-2</v>
      </c>
      <c r="AA59" s="132">
        <v>2.0595089697035392E-2</v>
      </c>
      <c r="AB59" s="95">
        <v>1376</v>
      </c>
      <c r="AC59" s="95">
        <v>379</v>
      </c>
      <c r="AD59" s="131">
        <v>2.1944299693127209E-2</v>
      </c>
      <c r="AE59" s="132">
        <v>2.0540892092569509E-2</v>
      </c>
      <c r="AF59" s="95">
        <v>1968</v>
      </c>
      <c r="AG59" s="95">
        <v>927</v>
      </c>
      <c r="AH59" s="131">
        <v>5.3673788431474724E-2</v>
      </c>
      <c r="AI59" s="132">
        <v>5.0241179339873175E-2</v>
      </c>
      <c r="AJ59" s="122">
        <v>53</v>
      </c>
      <c r="AL59" s="43" t="str">
        <f t="shared" si="30"/>
        <v>高槻市</v>
      </c>
      <c r="AM59" s="90">
        <f t="shared" si="31"/>
        <v>2.411824342350995E-2</v>
      </c>
      <c r="AN59" s="90">
        <f t="shared" si="8"/>
        <v>2.2419612060972444E-2</v>
      </c>
      <c r="AO59" s="102">
        <f t="shared" si="9"/>
        <v>0.17</v>
      </c>
      <c r="AP59" s="43" t="str">
        <f t="shared" si="32"/>
        <v>箕面市</v>
      </c>
      <c r="AQ59" s="90">
        <f t="shared" si="10"/>
        <v>1.3925659218468707E-2</v>
      </c>
      <c r="AR59" s="90">
        <f t="shared" si="11"/>
        <v>1.6279586620735639E-2</v>
      </c>
      <c r="AS59" s="102">
        <f t="shared" si="12"/>
        <v>-0.23999999999999994</v>
      </c>
      <c r="AT59" s="43" t="str">
        <f t="shared" si="13"/>
        <v>平野区</v>
      </c>
      <c r="AU59" s="90">
        <f t="shared" si="14"/>
        <v>5.6930693069306933E-2</v>
      </c>
      <c r="AV59" s="90">
        <f t="shared" si="15"/>
        <v>5.7876737789011971E-2</v>
      </c>
      <c r="AW59" s="102">
        <f t="shared" si="16"/>
        <v>-0.10000000000000009</v>
      </c>
      <c r="AX59" s="45"/>
      <c r="AY59" s="90">
        <f t="shared" si="17"/>
        <v>2.7281773476305889E-2</v>
      </c>
      <c r="AZ59" s="90">
        <f t="shared" si="18"/>
        <v>2.5879373892488376E-2</v>
      </c>
      <c r="BA59" s="102">
        <f t="shared" si="19"/>
        <v>0.14000000000000018</v>
      </c>
      <c r="BB59" s="90">
        <f t="shared" si="20"/>
        <v>2.1132081704109566E-2</v>
      </c>
      <c r="BC59" s="90">
        <f t="shared" si="21"/>
        <v>2.2230544515632503E-2</v>
      </c>
      <c r="BD59" s="102">
        <f t="shared" si="22"/>
        <v>-0.11000000000000003</v>
      </c>
      <c r="BE59" s="90">
        <f t="shared" si="23"/>
        <v>6.0797469765598224E-2</v>
      </c>
      <c r="BF59" s="90">
        <f t="shared" si="24"/>
        <v>5.9268567757163874E-2</v>
      </c>
      <c r="BG59" s="102">
        <f t="shared" si="25"/>
        <v>0.15000000000000013</v>
      </c>
      <c r="BH59" s="85">
        <v>0</v>
      </c>
    </row>
    <row r="60" spans="2:60" s="42" customFormat="1" ht="13.5" customHeight="1">
      <c r="B60" s="73">
        <v>56</v>
      </c>
      <c r="C60" s="56" t="s">
        <v>9</v>
      </c>
      <c r="D60" s="126">
        <v>12388</v>
      </c>
      <c r="E60" s="121">
        <v>11567</v>
      </c>
      <c r="F60" s="136">
        <v>347</v>
      </c>
      <c r="G60" s="137">
        <v>244</v>
      </c>
      <c r="H60" s="88">
        <f t="shared" si="5"/>
        <v>2.1094492954093543E-2</v>
      </c>
      <c r="I60" s="52">
        <f t="shared" si="27"/>
        <v>1.9696480464966096E-2</v>
      </c>
      <c r="J60" s="136">
        <v>823</v>
      </c>
      <c r="K60" s="137">
        <v>253</v>
      </c>
      <c r="L60" s="88">
        <f t="shared" si="6"/>
        <v>2.187256851387568E-2</v>
      </c>
      <c r="M60" s="52">
        <f t="shared" si="28"/>
        <v>2.0422989990313205E-2</v>
      </c>
      <c r="N60" s="136">
        <v>1261</v>
      </c>
      <c r="O60" s="137">
        <v>657</v>
      </c>
      <c r="P60" s="88">
        <f t="shared" si="7"/>
        <v>5.6799515864096137E-2</v>
      </c>
      <c r="Q60" s="52">
        <f t="shared" si="29"/>
        <v>5.3035195350339036E-2</v>
      </c>
      <c r="R60" s="122">
        <v>29</v>
      </c>
      <c r="S60" s="100"/>
      <c r="T60" s="128">
        <v>56</v>
      </c>
      <c r="U60" s="56" t="s">
        <v>9</v>
      </c>
      <c r="V60" s="126">
        <v>11744</v>
      </c>
      <c r="W60" s="121">
        <v>11000</v>
      </c>
      <c r="X60" s="95">
        <v>348</v>
      </c>
      <c r="Y60" s="95">
        <v>246</v>
      </c>
      <c r="Z60" s="131">
        <v>2.2363636363636363E-2</v>
      </c>
      <c r="AA60" s="132">
        <v>2.0946866485013624E-2</v>
      </c>
      <c r="AB60" s="95">
        <v>713</v>
      </c>
      <c r="AC60" s="95">
        <v>226</v>
      </c>
      <c r="AD60" s="131">
        <v>2.0545454545454544E-2</v>
      </c>
      <c r="AE60" s="132">
        <v>1.9243869209809264E-2</v>
      </c>
      <c r="AF60" s="95">
        <v>1110</v>
      </c>
      <c r="AG60" s="95">
        <v>554</v>
      </c>
      <c r="AH60" s="131">
        <v>5.036363636363636E-2</v>
      </c>
      <c r="AI60" s="132">
        <v>4.7173024523160766E-2</v>
      </c>
      <c r="AJ60" s="122">
        <v>26</v>
      </c>
      <c r="AL60" s="43" t="str">
        <f t="shared" si="30"/>
        <v>熊取町</v>
      </c>
      <c r="AM60" s="90">
        <f t="shared" si="31"/>
        <v>2.3724051818323707E-2</v>
      </c>
      <c r="AN60" s="90">
        <f t="shared" si="8"/>
        <v>2.2408963585434174E-2</v>
      </c>
      <c r="AO60" s="102">
        <f t="shared" si="9"/>
        <v>0.12999999999999989</v>
      </c>
      <c r="AP60" s="43" t="str">
        <f t="shared" si="32"/>
        <v>和泉市</v>
      </c>
      <c r="AQ60" s="90">
        <f t="shared" si="10"/>
        <v>1.3866231647634585E-2</v>
      </c>
      <c r="AR60" s="90">
        <f t="shared" si="11"/>
        <v>1.3594890510948905E-2</v>
      </c>
      <c r="AS60" s="102">
        <f t="shared" si="12"/>
        <v>2.9999999999999992E-2</v>
      </c>
      <c r="AT60" s="43" t="str">
        <f t="shared" si="13"/>
        <v>摂津市</v>
      </c>
      <c r="AU60" s="90">
        <f t="shared" si="14"/>
        <v>5.6799515864096137E-2</v>
      </c>
      <c r="AV60" s="90">
        <f t="shared" si="15"/>
        <v>5.036363636363636E-2</v>
      </c>
      <c r="AW60" s="102">
        <f t="shared" si="16"/>
        <v>0.64000000000000035</v>
      </c>
      <c r="AX60" s="45"/>
      <c r="AY60" s="90">
        <f t="shared" si="17"/>
        <v>2.7281773476305889E-2</v>
      </c>
      <c r="AZ60" s="90">
        <f t="shared" si="18"/>
        <v>2.5879373892488376E-2</v>
      </c>
      <c r="BA60" s="102">
        <f t="shared" si="19"/>
        <v>0.14000000000000018</v>
      </c>
      <c r="BB60" s="90">
        <f t="shared" si="20"/>
        <v>2.1132081704109566E-2</v>
      </c>
      <c r="BC60" s="90">
        <f t="shared" si="21"/>
        <v>2.2230544515632503E-2</v>
      </c>
      <c r="BD60" s="102">
        <f t="shared" si="22"/>
        <v>-0.11000000000000003</v>
      </c>
      <c r="BE60" s="90">
        <f t="shared" si="23"/>
        <v>6.0797469765598224E-2</v>
      </c>
      <c r="BF60" s="90">
        <f t="shared" si="24"/>
        <v>5.9268567757163874E-2</v>
      </c>
      <c r="BG60" s="102">
        <f t="shared" si="25"/>
        <v>0.15000000000000013</v>
      </c>
      <c r="BH60" s="85">
        <v>0</v>
      </c>
    </row>
    <row r="61" spans="2:60" s="42" customFormat="1" ht="13.5" customHeight="1">
      <c r="B61" s="73">
        <v>57</v>
      </c>
      <c r="C61" s="56" t="s">
        <v>43</v>
      </c>
      <c r="D61" s="126">
        <v>8785</v>
      </c>
      <c r="E61" s="121">
        <v>8283</v>
      </c>
      <c r="F61" s="136">
        <v>387</v>
      </c>
      <c r="G61" s="137">
        <v>255</v>
      </c>
      <c r="H61" s="88">
        <f t="shared" si="5"/>
        <v>3.0785947120608476E-2</v>
      </c>
      <c r="I61" s="52">
        <f t="shared" si="27"/>
        <v>2.9026750142287991E-2</v>
      </c>
      <c r="J61" s="136">
        <v>327</v>
      </c>
      <c r="K61" s="137">
        <v>99</v>
      </c>
      <c r="L61" s="88">
        <f t="shared" si="6"/>
        <v>1.1952191235059761E-2</v>
      </c>
      <c r="M61" s="52">
        <f t="shared" si="28"/>
        <v>1.1269208878770632E-2</v>
      </c>
      <c r="N61" s="136">
        <v>1027</v>
      </c>
      <c r="O61" s="137">
        <v>489</v>
      </c>
      <c r="P61" s="88">
        <f t="shared" si="7"/>
        <v>5.903658094893155E-2</v>
      </c>
      <c r="Q61" s="52">
        <f t="shared" si="29"/>
        <v>5.5663062037564028E-2</v>
      </c>
      <c r="R61" s="122">
        <v>17</v>
      </c>
      <c r="S61" s="100"/>
      <c r="T61" s="128">
        <v>57</v>
      </c>
      <c r="U61" s="56" t="s">
        <v>43</v>
      </c>
      <c r="V61" s="126">
        <v>8480</v>
      </c>
      <c r="W61" s="121">
        <v>8000</v>
      </c>
      <c r="X61" s="95">
        <v>376</v>
      </c>
      <c r="Y61" s="95">
        <v>254</v>
      </c>
      <c r="Z61" s="131">
        <v>3.175E-2</v>
      </c>
      <c r="AA61" s="132">
        <v>2.9952830188679246E-2</v>
      </c>
      <c r="AB61" s="95">
        <v>329</v>
      </c>
      <c r="AC61" s="95">
        <v>114</v>
      </c>
      <c r="AD61" s="131">
        <v>1.4250000000000001E-2</v>
      </c>
      <c r="AE61" s="132">
        <v>1.3443396226415095E-2</v>
      </c>
      <c r="AF61" s="95">
        <v>987</v>
      </c>
      <c r="AG61" s="95">
        <v>456</v>
      </c>
      <c r="AH61" s="131">
        <v>5.7000000000000002E-2</v>
      </c>
      <c r="AI61" s="132">
        <v>5.3773584905660379E-2</v>
      </c>
      <c r="AJ61" s="122">
        <v>18</v>
      </c>
      <c r="AL61" s="43" t="str">
        <f t="shared" si="30"/>
        <v>貝塚市</v>
      </c>
      <c r="AM61" s="90">
        <f t="shared" si="31"/>
        <v>2.3570161358452312E-2</v>
      </c>
      <c r="AN61" s="90">
        <f t="shared" si="8"/>
        <v>2.0024484085344525E-2</v>
      </c>
      <c r="AO61" s="102">
        <f t="shared" si="9"/>
        <v>0.35999999999999988</v>
      </c>
      <c r="AP61" s="43" t="str">
        <f t="shared" si="32"/>
        <v>貝塚市</v>
      </c>
      <c r="AQ61" s="90">
        <f t="shared" si="10"/>
        <v>1.3263495818197179E-2</v>
      </c>
      <c r="AR61" s="90">
        <f t="shared" si="11"/>
        <v>1.5652325988107729E-2</v>
      </c>
      <c r="AS61" s="102">
        <f t="shared" si="12"/>
        <v>-0.23999999999999994</v>
      </c>
      <c r="AT61" s="43" t="str">
        <f t="shared" si="13"/>
        <v>交野市</v>
      </c>
      <c r="AU61" s="90">
        <f t="shared" si="14"/>
        <v>5.6035916195543732E-2</v>
      </c>
      <c r="AV61" s="90">
        <f t="shared" si="15"/>
        <v>6.079080299599373E-2</v>
      </c>
      <c r="AW61" s="102">
        <f t="shared" si="16"/>
        <v>-0.47999999999999987</v>
      </c>
      <c r="AX61" s="45"/>
      <c r="AY61" s="90">
        <f t="shared" si="17"/>
        <v>2.7281773476305889E-2</v>
      </c>
      <c r="AZ61" s="90">
        <f t="shared" si="18"/>
        <v>2.5879373892488376E-2</v>
      </c>
      <c r="BA61" s="102">
        <f t="shared" si="19"/>
        <v>0.14000000000000018</v>
      </c>
      <c r="BB61" s="90">
        <f t="shared" si="20"/>
        <v>2.1132081704109566E-2</v>
      </c>
      <c r="BC61" s="90">
        <f t="shared" si="21"/>
        <v>2.2230544515632503E-2</v>
      </c>
      <c r="BD61" s="102">
        <f t="shared" si="22"/>
        <v>-0.11000000000000003</v>
      </c>
      <c r="BE61" s="90">
        <f t="shared" si="23"/>
        <v>6.0797469765598224E-2</v>
      </c>
      <c r="BF61" s="90">
        <f t="shared" si="24"/>
        <v>5.9268567757163874E-2</v>
      </c>
      <c r="BG61" s="102">
        <f t="shared" si="25"/>
        <v>0.15000000000000013</v>
      </c>
      <c r="BH61" s="85">
        <v>0</v>
      </c>
    </row>
    <row r="62" spans="2:60" s="42" customFormat="1" ht="13.5" customHeight="1">
      <c r="B62" s="73">
        <v>58</v>
      </c>
      <c r="C62" s="56" t="s">
        <v>25</v>
      </c>
      <c r="D62" s="126">
        <v>10268</v>
      </c>
      <c r="E62" s="121">
        <v>9586</v>
      </c>
      <c r="F62" s="136">
        <v>448</v>
      </c>
      <c r="G62" s="137">
        <v>296</v>
      </c>
      <c r="H62" s="88">
        <f t="shared" si="5"/>
        <v>3.0878364281243482E-2</v>
      </c>
      <c r="I62" s="52">
        <f t="shared" si="27"/>
        <v>2.8827425009738995E-2</v>
      </c>
      <c r="J62" s="136">
        <v>473</v>
      </c>
      <c r="K62" s="137">
        <v>173</v>
      </c>
      <c r="L62" s="88">
        <f t="shared" si="6"/>
        <v>1.8047152096807843E-2</v>
      </c>
      <c r="M62" s="52">
        <f t="shared" si="28"/>
        <v>1.6848461238800155E-2</v>
      </c>
      <c r="N62" s="136">
        <v>1143</v>
      </c>
      <c r="O62" s="137">
        <v>568</v>
      </c>
      <c r="P62" s="88">
        <f t="shared" si="7"/>
        <v>5.9253077404548299E-2</v>
      </c>
      <c r="Q62" s="52">
        <f t="shared" si="29"/>
        <v>5.5317491234904557E-2</v>
      </c>
      <c r="R62" s="122">
        <v>14</v>
      </c>
      <c r="S62" s="100"/>
      <c r="T62" s="128">
        <v>58</v>
      </c>
      <c r="U62" s="56" t="s">
        <v>25</v>
      </c>
      <c r="V62" s="126">
        <v>9849</v>
      </c>
      <c r="W62" s="121">
        <v>9275</v>
      </c>
      <c r="X62" s="95">
        <v>399</v>
      </c>
      <c r="Y62" s="95">
        <v>229</v>
      </c>
      <c r="Z62" s="131">
        <v>2.4690026954177897E-2</v>
      </c>
      <c r="AA62" s="132">
        <v>2.3251091481368665E-2</v>
      </c>
      <c r="AB62" s="95">
        <v>576</v>
      </c>
      <c r="AC62" s="95">
        <v>173</v>
      </c>
      <c r="AD62" s="131">
        <v>1.8652291105121295E-2</v>
      </c>
      <c r="AE62" s="132">
        <v>1.7565235049243576E-2</v>
      </c>
      <c r="AF62" s="95">
        <v>1087</v>
      </c>
      <c r="AG62" s="95">
        <v>552</v>
      </c>
      <c r="AH62" s="131">
        <v>5.9514824797843667E-2</v>
      </c>
      <c r="AI62" s="132">
        <v>5.6046299116661591E-2</v>
      </c>
      <c r="AJ62" s="122">
        <v>17</v>
      </c>
      <c r="AL62" s="43" t="str">
        <f t="shared" si="30"/>
        <v>岸和田市</v>
      </c>
      <c r="AM62" s="90">
        <f t="shared" si="31"/>
        <v>2.335424943378012E-2</v>
      </c>
      <c r="AN62" s="90">
        <f t="shared" si="8"/>
        <v>1.9888991674375578E-2</v>
      </c>
      <c r="AO62" s="102">
        <f t="shared" si="9"/>
        <v>0.35</v>
      </c>
      <c r="AP62" s="43" t="str">
        <f t="shared" si="32"/>
        <v>堺市堺区</v>
      </c>
      <c r="AQ62" s="90">
        <f t="shared" si="10"/>
        <v>1.3110052747477851E-2</v>
      </c>
      <c r="AR62" s="90">
        <f t="shared" si="11"/>
        <v>1.2824606215410813E-2</v>
      </c>
      <c r="AS62" s="102">
        <f t="shared" si="12"/>
        <v>2.9999999999999992E-2</v>
      </c>
      <c r="AT62" s="43" t="str">
        <f t="shared" si="13"/>
        <v>河南町</v>
      </c>
      <c r="AU62" s="90">
        <f t="shared" si="14"/>
        <v>5.5758017492711372E-2</v>
      </c>
      <c r="AV62" s="90">
        <f t="shared" si="15"/>
        <v>4.8283666540927951E-2</v>
      </c>
      <c r="AW62" s="102">
        <f t="shared" si="16"/>
        <v>0.75</v>
      </c>
      <c r="AX62" s="45"/>
      <c r="AY62" s="90">
        <f t="shared" si="17"/>
        <v>2.7281773476305889E-2</v>
      </c>
      <c r="AZ62" s="90">
        <f t="shared" si="18"/>
        <v>2.5879373892488376E-2</v>
      </c>
      <c r="BA62" s="102">
        <f t="shared" si="19"/>
        <v>0.14000000000000018</v>
      </c>
      <c r="BB62" s="90">
        <f t="shared" si="20"/>
        <v>2.1132081704109566E-2</v>
      </c>
      <c r="BC62" s="90">
        <f t="shared" si="21"/>
        <v>2.2230544515632503E-2</v>
      </c>
      <c r="BD62" s="102">
        <f t="shared" si="22"/>
        <v>-0.11000000000000003</v>
      </c>
      <c r="BE62" s="90">
        <f t="shared" si="23"/>
        <v>6.0797469765598224E-2</v>
      </c>
      <c r="BF62" s="90">
        <f t="shared" si="24"/>
        <v>5.9268567757163874E-2</v>
      </c>
      <c r="BG62" s="102">
        <f t="shared" si="25"/>
        <v>0.15000000000000013</v>
      </c>
      <c r="BH62" s="85">
        <v>0</v>
      </c>
    </row>
    <row r="63" spans="2:60" s="42" customFormat="1" ht="13.5" customHeight="1">
      <c r="B63" s="73">
        <v>59</v>
      </c>
      <c r="C63" s="56" t="s">
        <v>20</v>
      </c>
      <c r="D63" s="126">
        <v>74170</v>
      </c>
      <c r="E63" s="121">
        <v>69598</v>
      </c>
      <c r="F63" s="136">
        <v>2626</v>
      </c>
      <c r="G63" s="137">
        <v>1744</v>
      </c>
      <c r="H63" s="88">
        <f t="shared" si="5"/>
        <v>2.5058191327336991E-2</v>
      </c>
      <c r="I63" s="52">
        <f t="shared" si="27"/>
        <v>2.3513549952811109E-2</v>
      </c>
      <c r="J63" s="136">
        <v>6921</v>
      </c>
      <c r="K63" s="137">
        <v>1849</v>
      </c>
      <c r="L63" s="88">
        <f t="shared" si="6"/>
        <v>2.6566855369407168E-2</v>
      </c>
      <c r="M63" s="52">
        <f t="shared" si="28"/>
        <v>2.4929216664419575E-2</v>
      </c>
      <c r="N63" s="136">
        <v>9111</v>
      </c>
      <c r="O63" s="137">
        <v>4246</v>
      </c>
      <c r="P63" s="88">
        <f t="shared" si="7"/>
        <v>6.1007500215523432E-2</v>
      </c>
      <c r="Q63" s="52">
        <f t="shared" si="29"/>
        <v>5.7246865309424293E-2</v>
      </c>
      <c r="R63" s="122">
        <v>274</v>
      </c>
      <c r="S63" s="100"/>
      <c r="T63" s="128">
        <v>59</v>
      </c>
      <c r="U63" s="56" t="s">
        <v>20</v>
      </c>
      <c r="V63" s="126">
        <v>71239</v>
      </c>
      <c r="W63" s="121">
        <v>67065</v>
      </c>
      <c r="X63" s="95">
        <v>2526</v>
      </c>
      <c r="Y63" s="95">
        <v>1689</v>
      </c>
      <c r="Z63" s="131">
        <v>2.5184522478192799E-2</v>
      </c>
      <c r="AA63" s="132">
        <v>2.370892348292368E-2</v>
      </c>
      <c r="AB63" s="95">
        <v>6935</v>
      </c>
      <c r="AC63" s="95">
        <v>1826</v>
      </c>
      <c r="AD63" s="131">
        <v>2.7227316782226198E-2</v>
      </c>
      <c r="AE63" s="132">
        <v>2.5632027400721513E-2</v>
      </c>
      <c r="AF63" s="95">
        <v>8500</v>
      </c>
      <c r="AG63" s="95">
        <v>3817</v>
      </c>
      <c r="AH63" s="131">
        <v>5.6914933273689704E-2</v>
      </c>
      <c r="AI63" s="132">
        <v>5.3580201855725096E-2</v>
      </c>
      <c r="AJ63" s="122">
        <v>283</v>
      </c>
      <c r="AL63" s="43" t="str">
        <f t="shared" si="30"/>
        <v>島本町</v>
      </c>
      <c r="AM63" s="90">
        <f t="shared" si="31"/>
        <v>2.2925764192139739E-2</v>
      </c>
      <c r="AN63" s="90">
        <f t="shared" si="8"/>
        <v>2.30361667818475E-2</v>
      </c>
      <c r="AO63" s="102">
        <f t="shared" si="9"/>
        <v>-9.9999999999999395E-3</v>
      </c>
      <c r="AP63" s="43" t="str">
        <f t="shared" si="32"/>
        <v>泉南市</v>
      </c>
      <c r="AQ63" s="90">
        <f t="shared" si="10"/>
        <v>1.2805208898534997E-2</v>
      </c>
      <c r="AR63" s="90">
        <f t="shared" si="11"/>
        <v>1.2958963282937365E-2</v>
      </c>
      <c r="AS63" s="102">
        <f t="shared" si="12"/>
        <v>-1.9999999999999879E-2</v>
      </c>
      <c r="AT63" s="43" t="str">
        <f t="shared" si="13"/>
        <v>岬町</v>
      </c>
      <c r="AU63" s="90">
        <f t="shared" si="14"/>
        <v>5.5400804704425877E-2</v>
      </c>
      <c r="AV63" s="90">
        <f t="shared" si="15"/>
        <v>6.1862244897959183E-2</v>
      </c>
      <c r="AW63" s="102">
        <f t="shared" si="16"/>
        <v>-0.64999999999999991</v>
      </c>
      <c r="AX63" s="45"/>
      <c r="AY63" s="90">
        <f t="shared" si="17"/>
        <v>2.7281773476305889E-2</v>
      </c>
      <c r="AZ63" s="90">
        <f t="shared" si="18"/>
        <v>2.5879373892488376E-2</v>
      </c>
      <c r="BA63" s="102">
        <f t="shared" si="19"/>
        <v>0.14000000000000018</v>
      </c>
      <c r="BB63" s="90">
        <f t="shared" si="20"/>
        <v>2.1132081704109566E-2</v>
      </c>
      <c r="BC63" s="90">
        <f t="shared" si="21"/>
        <v>2.2230544515632503E-2</v>
      </c>
      <c r="BD63" s="102">
        <f t="shared" si="22"/>
        <v>-0.11000000000000003</v>
      </c>
      <c r="BE63" s="90">
        <f t="shared" si="23"/>
        <v>6.0797469765598224E-2</v>
      </c>
      <c r="BF63" s="90">
        <f t="shared" si="24"/>
        <v>5.9268567757163874E-2</v>
      </c>
      <c r="BG63" s="102">
        <f t="shared" si="25"/>
        <v>0.15000000000000013</v>
      </c>
      <c r="BH63" s="85">
        <v>0</v>
      </c>
    </row>
    <row r="64" spans="2:60" s="42" customFormat="1" ht="13.5" customHeight="1">
      <c r="B64" s="73">
        <v>60</v>
      </c>
      <c r="C64" s="56" t="s">
        <v>44</v>
      </c>
      <c r="D64" s="126">
        <v>9815</v>
      </c>
      <c r="E64" s="121">
        <v>9215</v>
      </c>
      <c r="F64" s="136">
        <v>367</v>
      </c>
      <c r="G64" s="137">
        <v>239</v>
      </c>
      <c r="H64" s="88">
        <f t="shared" si="5"/>
        <v>2.5935973955507324E-2</v>
      </c>
      <c r="I64" s="52">
        <f t="shared" si="27"/>
        <v>2.4350483953132961E-2</v>
      </c>
      <c r="J64" s="136">
        <v>429</v>
      </c>
      <c r="K64" s="137">
        <v>118</v>
      </c>
      <c r="L64" s="88">
        <f t="shared" si="6"/>
        <v>1.2805208898534997E-2</v>
      </c>
      <c r="M64" s="52">
        <f t="shared" si="28"/>
        <v>1.2022414671421294E-2</v>
      </c>
      <c r="N64" s="136">
        <v>1250</v>
      </c>
      <c r="O64" s="137">
        <v>582</v>
      </c>
      <c r="P64" s="88">
        <f t="shared" si="7"/>
        <v>6.3157894736842107E-2</v>
      </c>
      <c r="Q64" s="52">
        <f t="shared" si="29"/>
        <v>5.9296994396332146E-2</v>
      </c>
      <c r="R64" s="122">
        <v>18</v>
      </c>
      <c r="S64" s="100"/>
      <c r="T64" s="128">
        <v>60</v>
      </c>
      <c r="U64" s="56" t="s">
        <v>44</v>
      </c>
      <c r="V64" s="126">
        <v>9334</v>
      </c>
      <c r="W64" s="121">
        <v>8797</v>
      </c>
      <c r="X64" s="95">
        <v>365</v>
      </c>
      <c r="Y64" s="95">
        <v>225</v>
      </c>
      <c r="Z64" s="131">
        <v>2.5576901216323746E-2</v>
      </c>
      <c r="AA64" s="132">
        <v>2.4105421041354189E-2</v>
      </c>
      <c r="AB64" s="95">
        <v>371</v>
      </c>
      <c r="AC64" s="95">
        <v>114</v>
      </c>
      <c r="AD64" s="131">
        <v>1.2958963282937365E-2</v>
      </c>
      <c r="AE64" s="132">
        <v>1.2213413327619455E-2</v>
      </c>
      <c r="AF64" s="95">
        <v>1222</v>
      </c>
      <c r="AG64" s="95">
        <v>537</v>
      </c>
      <c r="AH64" s="131">
        <v>6.1043537569626008E-2</v>
      </c>
      <c r="AI64" s="132">
        <v>5.753160488536533E-2</v>
      </c>
      <c r="AJ64" s="122">
        <v>24</v>
      </c>
      <c r="AK64" s="87"/>
      <c r="AL64" s="43" t="str">
        <f t="shared" si="30"/>
        <v>門真市</v>
      </c>
      <c r="AM64" s="90">
        <f t="shared" si="31"/>
        <v>2.2547977396072286E-2</v>
      </c>
      <c r="AN64" s="90">
        <f t="shared" si="8"/>
        <v>2.2002200220022004E-2</v>
      </c>
      <c r="AO64" s="102">
        <f t="shared" si="9"/>
        <v>5.0000000000000044E-2</v>
      </c>
      <c r="AP64" s="43" t="str">
        <f t="shared" si="32"/>
        <v>熊取町</v>
      </c>
      <c r="AQ64" s="90">
        <f t="shared" si="10"/>
        <v>1.2798501638832527E-2</v>
      </c>
      <c r="AR64" s="90">
        <f t="shared" si="11"/>
        <v>1.1369253583786456E-2</v>
      </c>
      <c r="AS64" s="102">
        <f t="shared" si="12"/>
        <v>0.14000000000000001</v>
      </c>
      <c r="AT64" s="43" t="str">
        <f t="shared" si="13"/>
        <v>阿倍野区</v>
      </c>
      <c r="AU64" s="90">
        <f t="shared" si="14"/>
        <v>5.5266853932584271E-2</v>
      </c>
      <c r="AV64" s="90">
        <f t="shared" si="15"/>
        <v>5.869268852694267E-2</v>
      </c>
      <c r="AW64" s="102">
        <f t="shared" si="16"/>
        <v>-0.34</v>
      </c>
      <c r="AX64" s="45"/>
      <c r="AY64" s="90">
        <f t="shared" si="17"/>
        <v>2.7281773476305889E-2</v>
      </c>
      <c r="AZ64" s="90">
        <f t="shared" si="18"/>
        <v>2.5879373892488376E-2</v>
      </c>
      <c r="BA64" s="102">
        <f t="shared" si="19"/>
        <v>0.14000000000000018</v>
      </c>
      <c r="BB64" s="90">
        <f t="shared" si="20"/>
        <v>2.1132081704109566E-2</v>
      </c>
      <c r="BC64" s="90">
        <f t="shared" si="21"/>
        <v>2.2230544515632503E-2</v>
      </c>
      <c r="BD64" s="102">
        <f t="shared" si="22"/>
        <v>-0.11000000000000003</v>
      </c>
      <c r="BE64" s="90">
        <f t="shared" si="23"/>
        <v>6.0797469765598224E-2</v>
      </c>
      <c r="BF64" s="90">
        <f t="shared" si="24"/>
        <v>5.9268567757163874E-2</v>
      </c>
      <c r="BG64" s="102">
        <f t="shared" si="25"/>
        <v>0.15000000000000013</v>
      </c>
      <c r="BH64" s="85">
        <v>0</v>
      </c>
    </row>
    <row r="65" spans="2:60" s="42" customFormat="1" ht="13.5" customHeight="1">
      <c r="B65" s="73">
        <v>61</v>
      </c>
      <c r="C65" s="56" t="s">
        <v>16</v>
      </c>
      <c r="D65" s="96">
        <v>8569</v>
      </c>
      <c r="E65" s="95">
        <v>8009</v>
      </c>
      <c r="F65" s="138">
        <v>266</v>
      </c>
      <c r="G65" s="139">
        <v>215</v>
      </c>
      <c r="H65" s="88">
        <f t="shared" si="5"/>
        <v>2.6844799600449495E-2</v>
      </c>
      <c r="I65" s="52">
        <f t="shared" si="27"/>
        <v>2.5090442291982727E-2</v>
      </c>
      <c r="J65" s="138">
        <v>490</v>
      </c>
      <c r="K65" s="139">
        <v>131</v>
      </c>
      <c r="L65" s="88">
        <f t="shared" si="6"/>
        <v>1.6356598826320391E-2</v>
      </c>
      <c r="M65" s="53">
        <f t="shared" si="28"/>
        <v>1.5287664838370872E-2</v>
      </c>
      <c r="N65" s="138">
        <v>909</v>
      </c>
      <c r="O65" s="139">
        <v>461</v>
      </c>
      <c r="P65" s="88">
        <f t="shared" si="7"/>
        <v>5.7560244724684732E-2</v>
      </c>
      <c r="Q65" s="52">
        <f t="shared" si="29"/>
        <v>5.3798576263274597E-2</v>
      </c>
      <c r="R65" s="122">
        <v>26</v>
      </c>
      <c r="S65" s="100"/>
      <c r="T65" s="128">
        <v>61</v>
      </c>
      <c r="U65" s="56" t="s">
        <v>16</v>
      </c>
      <c r="V65" s="96">
        <v>8207</v>
      </c>
      <c r="W65" s="95">
        <v>7722</v>
      </c>
      <c r="X65" s="95">
        <v>244</v>
      </c>
      <c r="Y65" s="95">
        <v>186</v>
      </c>
      <c r="Z65" s="131">
        <v>2.4087024087024088E-2</v>
      </c>
      <c r="AA65" s="132">
        <v>2.2663579870841964E-2</v>
      </c>
      <c r="AB65" s="95">
        <v>502</v>
      </c>
      <c r="AC65" s="95">
        <v>129</v>
      </c>
      <c r="AD65" s="131">
        <v>1.6705516705516704E-2</v>
      </c>
      <c r="AE65" s="132">
        <v>1.5718289265261361E-2</v>
      </c>
      <c r="AF65" s="95">
        <v>974</v>
      </c>
      <c r="AG65" s="95">
        <v>464</v>
      </c>
      <c r="AH65" s="131">
        <v>6.0088060088060086E-2</v>
      </c>
      <c r="AI65" s="132">
        <v>5.6537102473498232E-2</v>
      </c>
      <c r="AJ65" s="122">
        <v>14</v>
      </c>
      <c r="AL65" s="43" t="str">
        <f t="shared" si="30"/>
        <v>田尻町</v>
      </c>
      <c r="AM65" s="90">
        <f t="shared" si="31"/>
        <v>2.2140221402214021E-2</v>
      </c>
      <c r="AN65" s="90">
        <f t="shared" si="8"/>
        <v>3.1161473087818695E-2</v>
      </c>
      <c r="AO65" s="102">
        <f t="shared" si="9"/>
        <v>-0.9099999999999997</v>
      </c>
      <c r="AP65" s="43" t="str">
        <f t="shared" si="32"/>
        <v>大阪狭山市</v>
      </c>
      <c r="AQ65" s="90">
        <f t="shared" si="10"/>
        <v>1.2297437076198138E-2</v>
      </c>
      <c r="AR65" s="90">
        <f t="shared" si="11"/>
        <v>1.3917216556688662E-2</v>
      </c>
      <c r="AS65" s="102">
        <f t="shared" si="12"/>
        <v>-0.15999999999999989</v>
      </c>
      <c r="AT65" s="43" t="str">
        <f t="shared" si="13"/>
        <v>東住吉区</v>
      </c>
      <c r="AU65" s="90">
        <f t="shared" si="14"/>
        <v>5.5134840642876604E-2</v>
      </c>
      <c r="AV65" s="90">
        <f t="shared" si="15"/>
        <v>5.0877582759386801E-2</v>
      </c>
      <c r="AW65" s="102">
        <f t="shared" si="16"/>
        <v>0.42000000000000026</v>
      </c>
      <c r="AX65" s="45"/>
      <c r="AY65" s="90">
        <f t="shared" si="17"/>
        <v>2.7281773476305889E-2</v>
      </c>
      <c r="AZ65" s="90">
        <f t="shared" si="18"/>
        <v>2.5879373892488376E-2</v>
      </c>
      <c r="BA65" s="102">
        <f t="shared" si="19"/>
        <v>0.14000000000000018</v>
      </c>
      <c r="BB65" s="90">
        <f t="shared" si="20"/>
        <v>2.1132081704109566E-2</v>
      </c>
      <c r="BC65" s="90">
        <f t="shared" si="21"/>
        <v>2.2230544515632503E-2</v>
      </c>
      <c r="BD65" s="102">
        <f t="shared" si="22"/>
        <v>-0.11000000000000003</v>
      </c>
      <c r="BE65" s="90">
        <f t="shared" si="23"/>
        <v>6.0797469765598224E-2</v>
      </c>
      <c r="BF65" s="90">
        <f t="shared" si="24"/>
        <v>5.9268567757163874E-2</v>
      </c>
      <c r="BG65" s="102">
        <f t="shared" si="25"/>
        <v>0.15000000000000013</v>
      </c>
      <c r="BH65" s="85">
        <v>0</v>
      </c>
    </row>
    <row r="66" spans="2:60" s="42" customFormat="1" ht="13.5" customHeight="1">
      <c r="B66" s="73">
        <v>62</v>
      </c>
      <c r="C66" s="56" t="s">
        <v>17</v>
      </c>
      <c r="D66" s="126">
        <v>12780</v>
      </c>
      <c r="E66" s="121">
        <v>12028</v>
      </c>
      <c r="F66" s="136">
        <v>280</v>
      </c>
      <c r="G66" s="137">
        <v>207</v>
      </c>
      <c r="H66" s="88">
        <f t="shared" si="5"/>
        <v>1.7209843698037911E-2</v>
      </c>
      <c r="I66" s="52">
        <f t="shared" si="27"/>
        <v>1.6197183098591549E-2</v>
      </c>
      <c r="J66" s="136">
        <v>491</v>
      </c>
      <c r="K66" s="137">
        <v>168</v>
      </c>
      <c r="L66" s="88">
        <f t="shared" si="6"/>
        <v>1.3967409378117725E-2</v>
      </c>
      <c r="M66" s="52">
        <f t="shared" si="28"/>
        <v>1.3145539906103286E-2</v>
      </c>
      <c r="N66" s="136">
        <v>1321</v>
      </c>
      <c r="O66" s="137">
        <v>674</v>
      </c>
      <c r="P66" s="88">
        <f t="shared" si="7"/>
        <v>5.6035916195543732E-2</v>
      </c>
      <c r="Q66" s="52">
        <f t="shared" si="29"/>
        <v>5.2738654147104852E-2</v>
      </c>
      <c r="R66" s="122">
        <v>22</v>
      </c>
      <c r="S66" s="100"/>
      <c r="T66" s="128">
        <v>62</v>
      </c>
      <c r="U66" s="56" t="s">
        <v>17</v>
      </c>
      <c r="V66" s="126">
        <v>12199</v>
      </c>
      <c r="W66" s="121">
        <v>11482</v>
      </c>
      <c r="X66" s="95">
        <v>281</v>
      </c>
      <c r="Y66" s="95">
        <v>215</v>
      </c>
      <c r="Z66" s="131">
        <v>1.8724960808221565E-2</v>
      </c>
      <c r="AA66" s="132">
        <v>1.7624395442249363E-2</v>
      </c>
      <c r="AB66" s="95">
        <v>463</v>
      </c>
      <c r="AC66" s="95">
        <v>170</v>
      </c>
      <c r="AD66" s="131">
        <v>1.4805782964640307E-2</v>
      </c>
      <c r="AE66" s="132">
        <v>1.3935568489220429E-2</v>
      </c>
      <c r="AF66" s="95">
        <v>1375</v>
      </c>
      <c r="AG66" s="95">
        <v>698</v>
      </c>
      <c r="AH66" s="131">
        <v>6.079080299599373E-2</v>
      </c>
      <c r="AI66" s="132">
        <v>5.7217804738093285E-2</v>
      </c>
      <c r="AJ66" s="122">
        <v>20</v>
      </c>
      <c r="AL66" s="43" t="str">
        <f t="shared" si="30"/>
        <v>阪南市</v>
      </c>
      <c r="AM66" s="90">
        <f t="shared" si="31"/>
        <v>2.1890547263681594E-2</v>
      </c>
      <c r="AN66" s="90">
        <f t="shared" si="8"/>
        <v>2.1816511654610172E-2</v>
      </c>
      <c r="AO66" s="102">
        <f t="shared" si="9"/>
        <v>9.9999999999999395E-3</v>
      </c>
      <c r="AP66" s="43" t="str">
        <f t="shared" si="32"/>
        <v>高石市</v>
      </c>
      <c r="AQ66" s="90">
        <f t="shared" si="10"/>
        <v>1.1952191235059761E-2</v>
      </c>
      <c r="AR66" s="90">
        <f t="shared" si="11"/>
        <v>1.4250000000000001E-2</v>
      </c>
      <c r="AS66" s="102">
        <f t="shared" si="12"/>
        <v>-0.22999999999999998</v>
      </c>
      <c r="AT66" s="43" t="str">
        <f t="shared" si="13"/>
        <v>堺市北区</v>
      </c>
      <c r="AU66" s="90">
        <f t="shared" si="14"/>
        <v>5.4866227219852653E-2</v>
      </c>
      <c r="AV66" s="90">
        <f t="shared" si="15"/>
        <v>5.5261052210442085E-2</v>
      </c>
      <c r="AW66" s="102">
        <f t="shared" si="16"/>
        <v>-4.0000000000000452E-2</v>
      </c>
      <c r="AX66" s="45"/>
      <c r="AY66" s="90">
        <f t="shared" si="17"/>
        <v>2.7281773476305889E-2</v>
      </c>
      <c r="AZ66" s="90">
        <f t="shared" si="18"/>
        <v>2.5879373892488376E-2</v>
      </c>
      <c r="BA66" s="102">
        <f t="shared" si="19"/>
        <v>0.14000000000000018</v>
      </c>
      <c r="BB66" s="90">
        <f t="shared" si="20"/>
        <v>2.1132081704109566E-2</v>
      </c>
      <c r="BC66" s="90">
        <f t="shared" si="21"/>
        <v>2.2230544515632503E-2</v>
      </c>
      <c r="BD66" s="102">
        <f t="shared" si="22"/>
        <v>-0.11000000000000003</v>
      </c>
      <c r="BE66" s="90">
        <f t="shared" si="23"/>
        <v>6.0797469765598224E-2</v>
      </c>
      <c r="BF66" s="90">
        <f t="shared" si="24"/>
        <v>5.9268567757163874E-2</v>
      </c>
      <c r="BG66" s="102">
        <f t="shared" si="25"/>
        <v>0.15000000000000013</v>
      </c>
      <c r="BH66" s="85">
        <v>0</v>
      </c>
    </row>
    <row r="67" spans="2:60" s="42" customFormat="1" ht="13.5" customHeight="1">
      <c r="B67" s="73">
        <v>63</v>
      </c>
      <c r="C67" s="56" t="s">
        <v>26</v>
      </c>
      <c r="D67" s="96">
        <v>9249</v>
      </c>
      <c r="E67" s="95">
        <v>8701</v>
      </c>
      <c r="F67" s="138">
        <v>242</v>
      </c>
      <c r="G67" s="139">
        <v>173</v>
      </c>
      <c r="H67" s="88">
        <f t="shared" si="5"/>
        <v>1.9882772095161476E-2</v>
      </c>
      <c r="I67" s="52">
        <f t="shared" si="27"/>
        <v>1.8704724835117311E-2</v>
      </c>
      <c r="J67" s="138">
        <v>391</v>
      </c>
      <c r="K67" s="139">
        <v>107</v>
      </c>
      <c r="L67" s="88">
        <f t="shared" si="6"/>
        <v>1.2297437076198138E-2</v>
      </c>
      <c r="M67" s="53">
        <f t="shared" si="28"/>
        <v>1.1568818250621688E-2</v>
      </c>
      <c r="N67" s="138">
        <v>1192</v>
      </c>
      <c r="O67" s="139">
        <v>565</v>
      </c>
      <c r="P67" s="88">
        <f t="shared" si="7"/>
        <v>6.4935064935064929E-2</v>
      </c>
      <c r="Q67" s="52">
        <f t="shared" si="29"/>
        <v>6.1087685155151908E-2</v>
      </c>
      <c r="R67" s="122">
        <v>16</v>
      </c>
      <c r="S67" s="100"/>
      <c r="T67" s="128">
        <v>63</v>
      </c>
      <c r="U67" s="56" t="s">
        <v>26</v>
      </c>
      <c r="V67" s="96">
        <v>8816</v>
      </c>
      <c r="W67" s="95">
        <v>8335</v>
      </c>
      <c r="X67" s="95">
        <v>235</v>
      </c>
      <c r="Y67" s="95">
        <v>159</v>
      </c>
      <c r="Z67" s="131">
        <v>1.9076184763047392E-2</v>
      </c>
      <c r="AA67" s="132">
        <v>1.8035390199637024E-2</v>
      </c>
      <c r="AB67" s="95">
        <v>369</v>
      </c>
      <c r="AC67" s="95">
        <v>116</v>
      </c>
      <c r="AD67" s="131">
        <v>1.3917216556688662E-2</v>
      </c>
      <c r="AE67" s="132">
        <v>1.3157894736842105E-2</v>
      </c>
      <c r="AF67" s="95">
        <v>1053</v>
      </c>
      <c r="AG67" s="95">
        <v>498</v>
      </c>
      <c r="AH67" s="131">
        <v>5.9748050389922015E-2</v>
      </c>
      <c r="AI67" s="132">
        <v>5.6488203266787662E-2</v>
      </c>
      <c r="AJ67" s="122">
        <v>16</v>
      </c>
      <c r="AL67" s="43" t="str">
        <f t="shared" si="30"/>
        <v>大東市</v>
      </c>
      <c r="AM67" s="90">
        <f t="shared" si="31"/>
        <v>2.1645274212368729E-2</v>
      </c>
      <c r="AN67" s="90">
        <f t="shared" si="8"/>
        <v>2.3567580803134182E-2</v>
      </c>
      <c r="AO67" s="102">
        <f t="shared" si="9"/>
        <v>-0.19999999999999984</v>
      </c>
      <c r="AP67" s="43" t="str">
        <f t="shared" si="32"/>
        <v>羽曳野市</v>
      </c>
      <c r="AQ67" s="90">
        <f t="shared" si="10"/>
        <v>1.1739655866950567E-2</v>
      </c>
      <c r="AR67" s="90">
        <f t="shared" si="11"/>
        <v>1.068401575743106E-2</v>
      </c>
      <c r="AS67" s="102">
        <f t="shared" si="12"/>
        <v>0.10000000000000009</v>
      </c>
      <c r="AT67" s="43" t="str">
        <f t="shared" si="13"/>
        <v>西成区</v>
      </c>
      <c r="AU67" s="90">
        <f t="shared" si="14"/>
        <v>5.466989399883148E-2</v>
      </c>
      <c r="AV67" s="90">
        <f t="shared" si="15"/>
        <v>5.5517884387184267E-2</v>
      </c>
      <c r="AW67" s="102">
        <f t="shared" si="16"/>
        <v>-8.000000000000021E-2</v>
      </c>
      <c r="AX67" s="45"/>
      <c r="AY67" s="90">
        <f t="shared" si="17"/>
        <v>2.7281773476305889E-2</v>
      </c>
      <c r="AZ67" s="90">
        <f t="shared" si="18"/>
        <v>2.5879373892488376E-2</v>
      </c>
      <c r="BA67" s="102">
        <f t="shared" si="19"/>
        <v>0.14000000000000018</v>
      </c>
      <c r="BB67" s="90">
        <f t="shared" si="20"/>
        <v>2.1132081704109566E-2</v>
      </c>
      <c r="BC67" s="90">
        <f t="shared" si="21"/>
        <v>2.2230544515632503E-2</v>
      </c>
      <c r="BD67" s="102">
        <f t="shared" si="22"/>
        <v>-0.11000000000000003</v>
      </c>
      <c r="BE67" s="90">
        <f t="shared" si="23"/>
        <v>6.0797469765598224E-2</v>
      </c>
      <c r="BF67" s="90">
        <f t="shared" si="24"/>
        <v>5.9268567757163874E-2</v>
      </c>
      <c r="BG67" s="102">
        <f t="shared" si="25"/>
        <v>0.15000000000000013</v>
      </c>
      <c r="BH67" s="85">
        <v>0</v>
      </c>
    </row>
    <row r="68" spans="2:60" s="42" customFormat="1" ht="13.5" customHeight="1">
      <c r="B68" s="73">
        <v>64</v>
      </c>
      <c r="C68" s="56" t="s">
        <v>45</v>
      </c>
      <c r="D68" s="126">
        <v>9646</v>
      </c>
      <c r="E68" s="121">
        <v>9045</v>
      </c>
      <c r="F68" s="136">
        <v>276</v>
      </c>
      <c r="G68" s="137">
        <v>198</v>
      </c>
      <c r="H68" s="88">
        <f t="shared" si="5"/>
        <v>2.1890547263681594E-2</v>
      </c>
      <c r="I68" s="52">
        <f t="shared" si="27"/>
        <v>2.0526643168152604E-2</v>
      </c>
      <c r="J68" s="136">
        <v>322</v>
      </c>
      <c r="K68" s="137">
        <v>90</v>
      </c>
      <c r="L68" s="88">
        <f t="shared" si="6"/>
        <v>9.9502487562189053E-3</v>
      </c>
      <c r="M68" s="52">
        <f t="shared" si="28"/>
        <v>9.3302923491602741E-3</v>
      </c>
      <c r="N68" s="136">
        <v>1075</v>
      </c>
      <c r="O68" s="137">
        <v>521</v>
      </c>
      <c r="P68" s="88">
        <f t="shared" si="7"/>
        <v>5.7600884466556111E-2</v>
      </c>
      <c r="Q68" s="52">
        <f t="shared" si="29"/>
        <v>5.4012025710138918E-2</v>
      </c>
      <c r="R68" s="122">
        <v>13</v>
      </c>
      <c r="S68" s="100"/>
      <c r="T68" s="128">
        <v>64</v>
      </c>
      <c r="U68" s="56" t="s">
        <v>45</v>
      </c>
      <c r="V68" s="126">
        <v>9205</v>
      </c>
      <c r="W68" s="121">
        <v>8709</v>
      </c>
      <c r="X68" s="95">
        <v>266</v>
      </c>
      <c r="Y68" s="95">
        <v>190</v>
      </c>
      <c r="Z68" s="131">
        <v>2.1816511654610172E-2</v>
      </c>
      <c r="AA68" s="132">
        <v>2.0640956002172733E-2</v>
      </c>
      <c r="AB68" s="95">
        <v>370</v>
      </c>
      <c r="AC68" s="95">
        <v>104</v>
      </c>
      <c r="AD68" s="131">
        <v>1.1941669537260306E-2</v>
      </c>
      <c r="AE68" s="132">
        <v>1.1298207495926128E-2</v>
      </c>
      <c r="AF68" s="95">
        <v>1009</v>
      </c>
      <c r="AG68" s="95">
        <v>503</v>
      </c>
      <c r="AH68" s="131">
        <v>5.7756344011941671E-2</v>
      </c>
      <c r="AI68" s="132">
        <v>5.4644215100488863E-2</v>
      </c>
      <c r="AJ68" s="122">
        <v>15</v>
      </c>
      <c r="AL68" s="43" t="str">
        <f t="shared" si="30"/>
        <v>守口市</v>
      </c>
      <c r="AM68" s="90">
        <f t="shared" si="31"/>
        <v>2.1372276309689384E-2</v>
      </c>
      <c r="AN68" s="90">
        <f t="shared" si="8"/>
        <v>2.0176787086856263E-2</v>
      </c>
      <c r="AO68" s="102">
        <f t="shared" si="9"/>
        <v>0.11999999999999997</v>
      </c>
      <c r="AP68" s="43" t="str">
        <f t="shared" si="32"/>
        <v>堺市南区</v>
      </c>
      <c r="AQ68" s="90">
        <f t="shared" si="10"/>
        <v>1.1520100998145736E-2</v>
      </c>
      <c r="AR68" s="90">
        <f t="shared" si="11"/>
        <v>1.3089332610779941E-2</v>
      </c>
      <c r="AS68" s="102">
        <f t="shared" si="12"/>
        <v>-0.16000000000000009</v>
      </c>
      <c r="AT68" s="43" t="str">
        <f t="shared" si="13"/>
        <v>松原市</v>
      </c>
      <c r="AU68" s="90">
        <f t="shared" si="14"/>
        <v>5.4269250916710317E-2</v>
      </c>
      <c r="AV68" s="90">
        <f t="shared" si="15"/>
        <v>5.1863151013292655E-2</v>
      </c>
      <c r="AW68" s="102">
        <f t="shared" si="16"/>
        <v>0.23999999999999994</v>
      </c>
      <c r="AX68" s="45"/>
      <c r="AY68" s="90">
        <f t="shared" si="17"/>
        <v>2.7281773476305889E-2</v>
      </c>
      <c r="AZ68" s="90">
        <f t="shared" si="18"/>
        <v>2.5879373892488376E-2</v>
      </c>
      <c r="BA68" s="102">
        <f t="shared" si="19"/>
        <v>0.14000000000000018</v>
      </c>
      <c r="BB68" s="90">
        <f t="shared" si="20"/>
        <v>2.1132081704109566E-2</v>
      </c>
      <c r="BC68" s="90">
        <f t="shared" si="21"/>
        <v>2.2230544515632503E-2</v>
      </c>
      <c r="BD68" s="102">
        <f t="shared" si="22"/>
        <v>-0.11000000000000003</v>
      </c>
      <c r="BE68" s="90">
        <f t="shared" si="23"/>
        <v>6.0797469765598224E-2</v>
      </c>
      <c r="BF68" s="90">
        <f t="shared" si="24"/>
        <v>5.9268567757163874E-2</v>
      </c>
      <c r="BG68" s="102">
        <f t="shared" si="25"/>
        <v>0.15000000000000013</v>
      </c>
      <c r="BH68" s="85">
        <v>0</v>
      </c>
    </row>
    <row r="69" spans="2:60" s="42" customFormat="1" ht="13.5" customHeight="1">
      <c r="B69" s="73">
        <v>65</v>
      </c>
      <c r="C69" s="56" t="s">
        <v>10</v>
      </c>
      <c r="D69" s="126">
        <v>4861</v>
      </c>
      <c r="E69" s="121">
        <v>4580</v>
      </c>
      <c r="F69" s="136">
        <v>154</v>
      </c>
      <c r="G69" s="137">
        <v>105</v>
      </c>
      <c r="H69" s="88">
        <f t="shared" si="5"/>
        <v>2.2925764192139739E-2</v>
      </c>
      <c r="I69" s="52">
        <f t="shared" ref="I69:I78" si="33">IFERROR(G69/$D69,"-")</f>
        <v>2.1600493725570869E-2</v>
      </c>
      <c r="J69" s="136">
        <v>116</v>
      </c>
      <c r="K69" s="137">
        <v>37</v>
      </c>
      <c r="L69" s="88">
        <f t="shared" si="6"/>
        <v>8.0786026200873363E-3</v>
      </c>
      <c r="M69" s="52">
        <f t="shared" ref="M69:M78" si="34">IFERROR(K69/$D69,"-")</f>
        <v>7.6116025509154498E-3</v>
      </c>
      <c r="N69" s="136">
        <v>376</v>
      </c>
      <c r="O69" s="137">
        <v>209</v>
      </c>
      <c r="P69" s="88">
        <f t="shared" si="7"/>
        <v>4.5633187772925764E-2</v>
      </c>
      <c r="Q69" s="52">
        <f t="shared" ref="Q69:Q79" si="35">IFERROR(O69/$D69,"-")</f>
        <v>4.2995268463279161E-2</v>
      </c>
      <c r="R69" s="122">
        <v>5</v>
      </c>
      <c r="S69" s="100"/>
      <c r="T69" s="128">
        <v>65</v>
      </c>
      <c r="U69" s="56" t="s">
        <v>10</v>
      </c>
      <c r="V69" s="126">
        <v>4608</v>
      </c>
      <c r="W69" s="121">
        <v>4341</v>
      </c>
      <c r="X69" s="95">
        <v>148</v>
      </c>
      <c r="Y69" s="95">
        <v>100</v>
      </c>
      <c r="Z69" s="131">
        <v>2.30361667818475E-2</v>
      </c>
      <c r="AA69" s="132">
        <v>2.1701388888888888E-2</v>
      </c>
      <c r="AB69" s="95">
        <v>135</v>
      </c>
      <c r="AC69" s="95">
        <v>53</v>
      </c>
      <c r="AD69" s="131">
        <v>1.2209168394379175E-2</v>
      </c>
      <c r="AE69" s="132">
        <v>1.1501736111111112E-2</v>
      </c>
      <c r="AF69" s="95">
        <v>542</v>
      </c>
      <c r="AG69" s="95">
        <v>309</v>
      </c>
      <c r="AH69" s="131">
        <v>7.1181755355908774E-2</v>
      </c>
      <c r="AI69" s="132">
        <v>6.7057291666666671E-2</v>
      </c>
      <c r="AJ69" s="122">
        <v>8</v>
      </c>
      <c r="AL69" s="43" t="str">
        <f t="shared" ref="AL69:AL77" si="36">INDEX($C$5:$C$78,MATCH(AM69,H$5:H$78,0))</f>
        <v>摂津市</v>
      </c>
      <c r="AM69" s="90">
        <f t="shared" ref="AM69:AM78" si="37">LARGE(H$5:H$78,ROW(A65))</f>
        <v>2.1094492954093543E-2</v>
      </c>
      <c r="AN69" s="90">
        <f t="shared" si="8"/>
        <v>2.2363636363636363E-2</v>
      </c>
      <c r="AO69" s="102">
        <f t="shared" si="9"/>
        <v>-0.12999999999999989</v>
      </c>
      <c r="AP69" s="43" t="str">
        <f t="shared" ref="AP69:AP77" si="38">INDEX($C$5:$C$78,MATCH(AQ69,L$5:L$78,0))</f>
        <v>池田市</v>
      </c>
      <c r="AQ69" s="90">
        <f t="shared" si="10"/>
        <v>1.1304234187140617E-2</v>
      </c>
      <c r="AR69" s="90">
        <f t="shared" si="11"/>
        <v>1.1390602752728999E-2</v>
      </c>
      <c r="AS69" s="102">
        <f t="shared" si="12"/>
        <v>-1.0000000000000113E-2</v>
      </c>
      <c r="AT69" s="43" t="str">
        <f t="shared" si="13"/>
        <v>都島区</v>
      </c>
      <c r="AU69" s="90">
        <f t="shared" si="14"/>
        <v>5.3653636896291955E-2</v>
      </c>
      <c r="AV69" s="90">
        <f t="shared" si="15"/>
        <v>5.5078809106830121E-2</v>
      </c>
      <c r="AW69" s="102">
        <f t="shared" si="16"/>
        <v>-0.14000000000000054</v>
      </c>
      <c r="AX69" s="45"/>
      <c r="AY69" s="90">
        <f t="shared" si="17"/>
        <v>2.7281773476305889E-2</v>
      </c>
      <c r="AZ69" s="90">
        <f t="shared" si="18"/>
        <v>2.5879373892488376E-2</v>
      </c>
      <c r="BA69" s="102">
        <f t="shared" si="19"/>
        <v>0.14000000000000018</v>
      </c>
      <c r="BB69" s="90">
        <f t="shared" si="20"/>
        <v>2.1132081704109566E-2</v>
      </c>
      <c r="BC69" s="90">
        <f t="shared" si="21"/>
        <v>2.2230544515632503E-2</v>
      </c>
      <c r="BD69" s="102">
        <f t="shared" si="22"/>
        <v>-0.11000000000000003</v>
      </c>
      <c r="BE69" s="90">
        <f t="shared" si="23"/>
        <v>6.0797469765598224E-2</v>
      </c>
      <c r="BF69" s="90">
        <f t="shared" si="24"/>
        <v>5.9268567757163874E-2</v>
      </c>
      <c r="BG69" s="102">
        <f t="shared" si="25"/>
        <v>0.15000000000000013</v>
      </c>
      <c r="BH69" s="85">
        <v>0</v>
      </c>
    </row>
    <row r="70" spans="2:60" s="42" customFormat="1" ht="13.5" customHeight="1">
      <c r="B70" s="73">
        <v>66</v>
      </c>
      <c r="C70" s="56" t="s">
        <v>5</v>
      </c>
      <c r="D70" s="126">
        <v>5014</v>
      </c>
      <c r="E70" s="121">
        <v>4739</v>
      </c>
      <c r="F70" s="136">
        <v>176</v>
      </c>
      <c r="G70" s="137">
        <v>120</v>
      </c>
      <c r="H70" s="88">
        <f t="shared" ref="H70:H77" si="39">IFERROR(G70/$E70,"-")</f>
        <v>2.5321797847647182E-2</v>
      </c>
      <c r="I70" s="52">
        <f t="shared" si="33"/>
        <v>2.3932987634623055E-2</v>
      </c>
      <c r="J70" s="136">
        <v>91</v>
      </c>
      <c r="K70" s="137">
        <v>37</v>
      </c>
      <c r="L70" s="88">
        <f t="shared" ref="L70:L78" si="40">IFERROR(K70/$E70,"-")</f>
        <v>7.8075543363578812E-3</v>
      </c>
      <c r="M70" s="52">
        <f t="shared" si="34"/>
        <v>7.3793378540087757E-3</v>
      </c>
      <c r="N70" s="136">
        <v>534</v>
      </c>
      <c r="O70" s="137">
        <v>280</v>
      </c>
      <c r="P70" s="88">
        <f t="shared" ref="P70:P78" si="41">IFERROR(O70/$E70,"-")</f>
        <v>5.9084194977843424E-2</v>
      </c>
      <c r="Q70" s="52">
        <f t="shared" si="35"/>
        <v>5.584363781412046E-2</v>
      </c>
      <c r="R70" s="122">
        <v>8</v>
      </c>
      <c r="S70" s="100"/>
      <c r="T70" s="128">
        <v>66</v>
      </c>
      <c r="U70" s="56" t="s">
        <v>5</v>
      </c>
      <c r="V70" s="126">
        <v>4752</v>
      </c>
      <c r="W70" s="121">
        <v>4481</v>
      </c>
      <c r="X70" s="95">
        <v>144</v>
      </c>
      <c r="Y70" s="95">
        <v>98</v>
      </c>
      <c r="Z70" s="131">
        <v>2.1870118277170274E-2</v>
      </c>
      <c r="AA70" s="132">
        <v>2.0622895622895623E-2</v>
      </c>
      <c r="AB70" s="95">
        <v>71</v>
      </c>
      <c r="AC70" s="95">
        <v>28</v>
      </c>
      <c r="AD70" s="131">
        <v>6.2486052220486503E-3</v>
      </c>
      <c r="AE70" s="132">
        <v>5.8922558922558923E-3</v>
      </c>
      <c r="AF70" s="95">
        <v>501</v>
      </c>
      <c r="AG70" s="95">
        <v>235</v>
      </c>
      <c r="AH70" s="131">
        <v>5.2443650970765456E-2</v>
      </c>
      <c r="AI70" s="132">
        <v>4.945286195286195E-2</v>
      </c>
      <c r="AJ70" s="122">
        <v>6</v>
      </c>
      <c r="AL70" s="43" t="str">
        <f t="shared" si="36"/>
        <v>堺市美原区</v>
      </c>
      <c r="AM70" s="90">
        <f t="shared" si="37"/>
        <v>2.036493971977843E-2</v>
      </c>
      <c r="AN70" s="90">
        <f t="shared" ref="AN70:AN78" si="42">VLOOKUP(AL70,$U$5:$AJ$78,6,FALSE)</f>
        <v>1.6282695305733588E-2</v>
      </c>
      <c r="AO70" s="102">
        <f t="shared" ref="AO70:AO78" si="43">(ROUND(AM70,4)-ROUND(AN70,4))*100</f>
        <v>0.41000000000000031</v>
      </c>
      <c r="AP70" s="43" t="str">
        <f t="shared" si="38"/>
        <v>太子町</v>
      </c>
      <c r="AQ70" s="90">
        <f t="shared" ref="AQ70:AQ78" si="44">LARGE(L$5:L$78,ROW(A66))</f>
        <v>1.123046875E-2</v>
      </c>
      <c r="AR70" s="90">
        <f t="shared" ref="AR70:AR78" si="45">VLOOKUP(AP70,$U$5:$AJ$78,10,FALSE)</f>
        <v>1.0351966873706004E-2</v>
      </c>
      <c r="AS70" s="102">
        <f t="shared" ref="AS70:AS78" si="46">(ROUND(AQ70,4)-ROUND(AR70,4))*100</f>
        <v>8.0000000000000043E-2</v>
      </c>
      <c r="AT70" s="43" t="str">
        <f t="shared" ref="AT70:AT77" si="47">INDEX($C$5:$C$78,MATCH(AU70,P$5:P$78,0))</f>
        <v>旭区</v>
      </c>
      <c r="AU70" s="90">
        <f t="shared" ref="AU70:AU78" si="48">LARGE(P$5:P$78,ROW(A66))</f>
        <v>5.3628463195424497E-2</v>
      </c>
      <c r="AV70" s="90">
        <f t="shared" ref="AV70:AV78" si="49">VLOOKUP(AT70,$U$5:$AJ$78,14,FALSE)</f>
        <v>5.1317296678121418E-2</v>
      </c>
      <c r="AW70" s="102">
        <f t="shared" ref="AW70:AW78" si="50">(ROUND(AU70,4)-ROUND(AV70,4))*100</f>
        <v>0.23000000000000034</v>
      </c>
      <c r="AX70" s="45"/>
      <c r="AY70" s="90">
        <f t="shared" ref="AY70:AY78" si="51">$H$79</f>
        <v>2.7281773476305889E-2</v>
      </c>
      <c r="AZ70" s="90">
        <f t="shared" ref="AZ70:AZ78" si="52">$Z$79</f>
        <v>2.5879373892488376E-2</v>
      </c>
      <c r="BA70" s="102">
        <f t="shared" ref="BA70:BA78" si="53">(ROUND(AY70,4)-ROUND(AZ70,4))*100</f>
        <v>0.14000000000000018</v>
      </c>
      <c r="BB70" s="90">
        <f t="shared" ref="BB70:BB78" si="54">$L$79</f>
        <v>2.1132081704109566E-2</v>
      </c>
      <c r="BC70" s="90">
        <f t="shared" ref="BC70:BC78" si="55">$AD$79</f>
        <v>2.2230544515632503E-2</v>
      </c>
      <c r="BD70" s="102">
        <f t="shared" ref="BD70:BD78" si="56">(ROUND(BB70,4)-ROUND(BC70,4))*100</f>
        <v>-0.11000000000000003</v>
      </c>
      <c r="BE70" s="90">
        <f t="shared" ref="BE70:BE78" si="57">$P$79</f>
        <v>6.0797469765598224E-2</v>
      </c>
      <c r="BF70" s="90">
        <f t="shared" ref="BF70:BF78" si="58">$AH$79</f>
        <v>5.9268567757163874E-2</v>
      </c>
      <c r="BG70" s="102">
        <f t="shared" ref="BG70:BG78" si="59">(ROUND(BE70,4)-ROUND(BF70,4))*100</f>
        <v>0.15000000000000013</v>
      </c>
      <c r="BH70" s="85">
        <v>0</v>
      </c>
    </row>
    <row r="71" spans="2:60" s="42" customFormat="1" ht="13.5" customHeight="1">
      <c r="B71" s="73">
        <v>67</v>
      </c>
      <c r="C71" s="56" t="s">
        <v>6</v>
      </c>
      <c r="D71" s="126">
        <v>2132</v>
      </c>
      <c r="E71" s="121">
        <v>1974</v>
      </c>
      <c r="F71" s="136">
        <v>65</v>
      </c>
      <c r="G71" s="137">
        <v>53</v>
      </c>
      <c r="H71" s="88">
        <f t="shared" si="39"/>
        <v>2.6849037487335359E-2</v>
      </c>
      <c r="I71" s="52">
        <f t="shared" si="33"/>
        <v>2.4859287054409006E-2</v>
      </c>
      <c r="J71" s="136">
        <v>50</v>
      </c>
      <c r="K71" s="137">
        <v>18</v>
      </c>
      <c r="L71" s="88">
        <f t="shared" si="40"/>
        <v>9.11854103343465E-3</v>
      </c>
      <c r="M71" s="52">
        <f t="shared" si="34"/>
        <v>8.4427767354596627E-3</v>
      </c>
      <c r="N71" s="136">
        <v>188</v>
      </c>
      <c r="O71" s="137">
        <v>118</v>
      </c>
      <c r="P71" s="88">
        <f t="shared" si="41"/>
        <v>5.9777102330293819E-2</v>
      </c>
      <c r="Q71" s="52">
        <f t="shared" si="35"/>
        <v>5.5347091932457786E-2</v>
      </c>
      <c r="R71" s="122">
        <v>1</v>
      </c>
      <c r="S71" s="100"/>
      <c r="T71" s="128">
        <v>67</v>
      </c>
      <c r="U71" s="56" t="s">
        <v>6</v>
      </c>
      <c r="V71" s="126">
        <v>2008</v>
      </c>
      <c r="W71" s="121">
        <v>1881</v>
      </c>
      <c r="X71" s="95">
        <v>46</v>
      </c>
      <c r="Y71" s="95">
        <v>37</v>
      </c>
      <c r="Z71" s="131">
        <v>1.9670388091440724E-2</v>
      </c>
      <c r="AA71" s="132">
        <v>1.8426294820717132E-2</v>
      </c>
      <c r="AB71" s="95">
        <v>56</v>
      </c>
      <c r="AC71" s="95">
        <v>18</v>
      </c>
      <c r="AD71" s="131">
        <v>9.5693779904306216E-3</v>
      </c>
      <c r="AE71" s="132">
        <v>8.9641434262948214E-3</v>
      </c>
      <c r="AF71" s="95">
        <v>169</v>
      </c>
      <c r="AG71" s="95">
        <v>94</v>
      </c>
      <c r="AH71" s="131">
        <v>4.9973418394471024E-2</v>
      </c>
      <c r="AI71" s="132">
        <v>4.6812749003984064E-2</v>
      </c>
      <c r="AJ71" s="122">
        <v>0</v>
      </c>
      <c r="AL71" s="43" t="str">
        <f t="shared" si="36"/>
        <v>枚方市</v>
      </c>
      <c r="AM71" s="90">
        <f t="shared" si="37"/>
        <v>1.9935756895936369E-2</v>
      </c>
      <c r="AN71" s="90">
        <f t="shared" si="42"/>
        <v>1.9865067466266866E-2</v>
      </c>
      <c r="AO71" s="102">
        <f t="shared" si="43"/>
        <v>0</v>
      </c>
      <c r="AP71" s="43" t="str">
        <f t="shared" si="38"/>
        <v>河内長野市</v>
      </c>
      <c r="AQ71" s="90">
        <f t="shared" si="44"/>
        <v>1.0942280765441062E-2</v>
      </c>
      <c r="AR71" s="90">
        <f t="shared" si="45"/>
        <v>1.2703583061889252E-2</v>
      </c>
      <c r="AS71" s="102">
        <f t="shared" si="46"/>
        <v>-0.17999999999999994</v>
      </c>
      <c r="AT71" s="43" t="str">
        <f t="shared" si="47"/>
        <v>東成区</v>
      </c>
      <c r="AU71" s="90">
        <f t="shared" si="48"/>
        <v>5.3470640657490839E-2</v>
      </c>
      <c r="AV71" s="90">
        <f t="shared" si="49"/>
        <v>5.3812569804041019E-2</v>
      </c>
      <c r="AW71" s="102">
        <f t="shared" si="50"/>
        <v>-3.0000000000000165E-2</v>
      </c>
      <c r="AX71" s="45"/>
      <c r="AY71" s="90">
        <f t="shared" si="51"/>
        <v>2.7281773476305889E-2</v>
      </c>
      <c r="AZ71" s="90">
        <f t="shared" si="52"/>
        <v>2.5879373892488376E-2</v>
      </c>
      <c r="BA71" s="102">
        <f t="shared" si="53"/>
        <v>0.14000000000000018</v>
      </c>
      <c r="BB71" s="90">
        <f t="shared" si="54"/>
        <v>2.1132081704109566E-2</v>
      </c>
      <c r="BC71" s="90">
        <f t="shared" si="55"/>
        <v>2.2230544515632503E-2</v>
      </c>
      <c r="BD71" s="102">
        <f t="shared" si="56"/>
        <v>-0.11000000000000003</v>
      </c>
      <c r="BE71" s="90">
        <f t="shared" si="57"/>
        <v>6.0797469765598224E-2</v>
      </c>
      <c r="BF71" s="90">
        <f t="shared" si="58"/>
        <v>5.9268567757163874E-2</v>
      </c>
      <c r="BG71" s="102">
        <f t="shared" si="59"/>
        <v>0.15000000000000013</v>
      </c>
      <c r="BH71" s="85">
        <v>0</v>
      </c>
    </row>
    <row r="72" spans="2:60" s="42" customFormat="1" ht="13.5" customHeight="1">
      <c r="B72" s="73">
        <v>68</v>
      </c>
      <c r="C72" s="56" t="s">
        <v>46</v>
      </c>
      <c r="D72" s="126">
        <v>2781</v>
      </c>
      <c r="E72" s="121">
        <v>2535</v>
      </c>
      <c r="F72" s="136">
        <v>122</v>
      </c>
      <c r="G72" s="137">
        <v>84</v>
      </c>
      <c r="H72" s="88">
        <f t="shared" si="39"/>
        <v>3.3136094674556214E-2</v>
      </c>
      <c r="I72" s="52">
        <f t="shared" si="33"/>
        <v>3.0204962243797196E-2</v>
      </c>
      <c r="J72" s="136">
        <v>127</v>
      </c>
      <c r="K72" s="137">
        <v>41</v>
      </c>
      <c r="L72" s="88">
        <f t="shared" si="40"/>
        <v>1.6173570019723867E-2</v>
      </c>
      <c r="M72" s="52">
        <f t="shared" si="34"/>
        <v>1.4742898238043868E-2</v>
      </c>
      <c r="N72" s="136">
        <v>470</v>
      </c>
      <c r="O72" s="137">
        <v>210</v>
      </c>
      <c r="P72" s="88">
        <f t="shared" si="41"/>
        <v>8.2840236686390539E-2</v>
      </c>
      <c r="Q72" s="52">
        <f t="shared" si="35"/>
        <v>7.5512405609492989E-2</v>
      </c>
      <c r="R72" s="122">
        <v>7</v>
      </c>
      <c r="S72" s="100"/>
      <c r="T72" s="128">
        <v>68</v>
      </c>
      <c r="U72" s="56" t="s">
        <v>46</v>
      </c>
      <c r="V72" s="126">
        <v>2717</v>
      </c>
      <c r="W72" s="121">
        <v>2500</v>
      </c>
      <c r="X72" s="95">
        <v>110</v>
      </c>
      <c r="Y72" s="95">
        <v>76</v>
      </c>
      <c r="Z72" s="131">
        <v>3.04E-2</v>
      </c>
      <c r="AA72" s="132">
        <v>2.7972027972027972E-2</v>
      </c>
      <c r="AB72" s="95">
        <v>137</v>
      </c>
      <c r="AC72" s="95">
        <v>43</v>
      </c>
      <c r="AD72" s="131">
        <v>1.72E-2</v>
      </c>
      <c r="AE72" s="132">
        <v>1.5826278984173721E-2</v>
      </c>
      <c r="AF72" s="95">
        <v>456</v>
      </c>
      <c r="AG72" s="95">
        <v>165</v>
      </c>
      <c r="AH72" s="131">
        <v>6.6000000000000003E-2</v>
      </c>
      <c r="AI72" s="132">
        <v>6.0728744939271252E-2</v>
      </c>
      <c r="AJ72" s="122">
        <v>9</v>
      </c>
      <c r="AL72" s="43" t="str">
        <f t="shared" si="36"/>
        <v>大阪狭山市</v>
      </c>
      <c r="AM72" s="90">
        <f t="shared" si="37"/>
        <v>1.9882772095161476E-2</v>
      </c>
      <c r="AN72" s="90">
        <f t="shared" si="42"/>
        <v>1.9076184763047392E-2</v>
      </c>
      <c r="AO72" s="102">
        <f t="shared" si="43"/>
        <v>8.000000000000021E-2</v>
      </c>
      <c r="AP72" s="43" t="str">
        <f t="shared" si="38"/>
        <v>阪南市</v>
      </c>
      <c r="AQ72" s="90">
        <f t="shared" si="44"/>
        <v>9.9502487562189053E-3</v>
      </c>
      <c r="AR72" s="90">
        <f t="shared" si="45"/>
        <v>1.1941669537260306E-2</v>
      </c>
      <c r="AS72" s="102">
        <f t="shared" si="46"/>
        <v>-0.19000000000000006</v>
      </c>
      <c r="AT72" s="43" t="str">
        <f t="shared" si="47"/>
        <v>貝塚市</v>
      </c>
      <c r="AU72" s="90">
        <f t="shared" si="48"/>
        <v>5.322294500295683E-2</v>
      </c>
      <c r="AV72" s="90">
        <f t="shared" si="49"/>
        <v>5.3252885624344173E-2</v>
      </c>
      <c r="AW72" s="102">
        <f t="shared" si="50"/>
        <v>-1.0000000000000286E-2</v>
      </c>
      <c r="AX72" s="45"/>
      <c r="AY72" s="90">
        <f t="shared" si="51"/>
        <v>2.7281773476305889E-2</v>
      </c>
      <c r="AZ72" s="90">
        <f t="shared" si="52"/>
        <v>2.5879373892488376E-2</v>
      </c>
      <c r="BA72" s="102">
        <f t="shared" si="53"/>
        <v>0.14000000000000018</v>
      </c>
      <c r="BB72" s="90">
        <f t="shared" si="54"/>
        <v>2.1132081704109566E-2</v>
      </c>
      <c r="BC72" s="90">
        <f t="shared" si="55"/>
        <v>2.2230544515632503E-2</v>
      </c>
      <c r="BD72" s="102">
        <f t="shared" si="56"/>
        <v>-0.11000000000000003</v>
      </c>
      <c r="BE72" s="90">
        <f t="shared" si="57"/>
        <v>6.0797469765598224E-2</v>
      </c>
      <c r="BF72" s="90">
        <f t="shared" si="58"/>
        <v>5.9268567757163874E-2</v>
      </c>
      <c r="BG72" s="102">
        <f t="shared" si="59"/>
        <v>0.15000000000000013</v>
      </c>
      <c r="BH72" s="85">
        <v>0</v>
      </c>
    </row>
    <row r="73" spans="2:60" s="42" customFormat="1" ht="13.5" customHeight="1">
      <c r="B73" s="73">
        <v>69</v>
      </c>
      <c r="C73" s="56" t="s">
        <v>47</v>
      </c>
      <c r="D73" s="126">
        <v>6837</v>
      </c>
      <c r="E73" s="121">
        <v>6407</v>
      </c>
      <c r="F73" s="136">
        <v>197</v>
      </c>
      <c r="G73" s="137">
        <v>152</v>
      </c>
      <c r="H73" s="88">
        <f t="shared" si="39"/>
        <v>2.3724051818323707E-2</v>
      </c>
      <c r="I73" s="52">
        <f t="shared" si="33"/>
        <v>2.2231973087611524E-2</v>
      </c>
      <c r="J73" s="136">
        <v>232</v>
      </c>
      <c r="K73" s="137">
        <v>82</v>
      </c>
      <c r="L73" s="88">
        <f t="shared" si="40"/>
        <v>1.2798501638832527E-2</v>
      </c>
      <c r="M73" s="52">
        <f t="shared" si="34"/>
        <v>1.199356442884306E-2</v>
      </c>
      <c r="N73" s="136">
        <v>864</v>
      </c>
      <c r="O73" s="137">
        <v>441</v>
      </c>
      <c r="P73" s="88">
        <f t="shared" si="41"/>
        <v>6.8830966130794438E-2</v>
      </c>
      <c r="Q73" s="52">
        <f t="shared" si="35"/>
        <v>6.4501974550241328E-2</v>
      </c>
      <c r="R73" s="122">
        <v>17</v>
      </c>
      <c r="S73" s="100"/>
      <c r="T73" s="128">
        <v>69</v>
      </c>
      <c r="U73" s="56" t="s">
        <v>47</v>
      </c>
      <c r="V73" s="126">
        <v>6416</v>
      </c>
      <c r="W73" s="121">
        <v>6069</v>
      </c>
      <c r="X73" s="95">
        <v>181</v>
      </c>
      <c r="Y73" s="95">
        <v>136</v>
      </c>
      <c r="Z73" s="131">
        <v>2.2408963585434174E-2</v>
      </c>
      <c r="AA73" s="132">
        <v>2.119700748129676E-2</v>
      </c>
      <c r="AB73" s="95">
        <v>194</v>
      </c>
      <c r="AC73" s="95">
        <v>69</v>
      </c>
      <c r="AD73" s="131">
        <v>1.1369253583786456E-2</v>
      </c>
      <c r="AE73" s="132">
        <v>1.0754364089775561E-2</v>
      </c>
      <c r="AF73" s="95">
        <v>801</v>
      </c>
      <c r="AG73" s="95">
        <v>401</v>
      </c>
      <c r="AH73" s="131">
        <v>6.6073488218816936E-2</v>
      </c>
      <c r="AI73" s="132">
        <v>6.25E-2</v>
      </c>
      <c r="AJ73" s="122">
        <v>15</v>
      </c>
      <c r="AL73" s="43" t="str">
        <f t="shared" si="36"/>
        <v>富田林市</v>
      </c>
      <c r="AM73" s="90">
        <f t="shared" si="37"/>
        <v>1.9665176011925238E-2</v>
      </c>
      <c r="AN73" s="90">
        <f t="shared" si="42"/>
        <v>1.686269803168507E-2</v>
      </c>
      <c r="AO73" s="102">
        <f t="shared" si="43"/>
        <v>0.28000000000000003</v>
      </c>
      <c r="AP73" s="43" t="str">
        <f t="shared" si="38"/>
        <v>能勢町</v>
      </c>
      <c r="AQ73" s="90">
        <f t="shared" si="44"/>
        <v>9.11854103343465E-3</v>
      </c>
      <c r="AR73" s="90">
        <f t="shared" si="45"/>
        <v>9.5693779904306216E-3</v>
      </c>
      <c r="AS73" s="102">
        <f t="shared" si="46"/>
        <v>-4.9999999999999871E-2</v>
      </c>
      <c r="AT73" s="43" t="str">
        <f t="shared" si="47"/>
        <v>田尻町</v>
      </c>
      <c r="AU73" s="90">
        <f t="shared" si="48"/>
        <v>5.2583025830258305E-2</v>
      </c>
      <c r="AV73" s="90">
        <f t="shared" si="49"/>
        <v>5.7601510859301229E-2</v>
      </c>
      <c r="AW73" s="102">
        <f t="shared" si="50"/>
        <v>-0.49999999999999978</v>
      </c>
      <c r="AX73" s="45"/>
      <c r="AY73" s="90">
        <f t="shared" si="51"/>
        <v>2.7281773476305889E-2</v>
      </c>
      <c r="AZ73" s="90">
        <f t="shared" si="52"/>
        <v>2.5879373892488376E-2</v>
      </c>
      <c r="BA73" s="102">
        <f t="shared" si="53"/>
        <v>0.14000000000000018</v>
      </c>
      <c r="BB73" s="90">
        <f t="shared" si="54"/>
        <v>2.1132081704109566E-2</v>
      </c>
      <c r="BC73" s="90">
        <f t="shared" si="55"/>
        <v>2.2230544515632503E-2</v>
      </c>
      <c r="BD73" s="102">
        <f t="shared" si="56"/>
        <v>-0.11000000000000003</v>
      </c>
      <c r="BE73" s="90">
        <f t="shared" si="57"/>
        <v>6.0797469765598224E-2</v>
      </c>
      <c r="BF73" s="90">
        <f t="shared" si="58"/>
        <v>5.9268567757163874E-2</v>
      </c>
      <c r="BG73" s="102">
        <f t="shared" si="59"/>
        <v>0.15000000000000013</v>
      </c>
      <c r="BH73" s="85">
        <v>0</v>
      </c>
    </row>
    <row r="74" spans="2:60" s="42" customFormat="1" ht="13.5" customHeight="1">
      <c r="B74" s="73">
        <v>70</v>
      </c>
      <c r="C74" s="56" t="s">
        <v>48</v>
      </c>
      <c r="D74" s="96">
        <v>1136</v>
      </c>
      <c r="E74" s="95">
        <v>1084</v>
      </c>
      <c r="F74" s="138">
        <v>58</v>
      </c>
      <c r="G74" s="139">
        <v>24</v>
      </c>
      <c r="H74" s="88">
        <f t="shared" si="39"/>
        <v>2.2140221402214021E-2</v>
      </c>
      <c r="I74" s="52">
        <f t="shared" si="33"/>
        <v>2.1126760563380281E-2</v>
      </c>
      <c r="J74" s="138">
        <v>16</v>
      </c>
      <c r="K74" s="139">
        <v>7</v>
      </c>
      <c r="L74" s="88">
        <f t="shared" si="40"/>
        <v>6.4575645756457566E-3</v>
      </c>
      <c r="M74" s="53">
        <f t="shared" si="34"/>
        <v>6.1619718309859151E-3</v>
      </c>
      <c r="N74" s="138">
        <v>142</v>
      </c>
      <c r="O74" s="139">
        <v>57</v>
      </c>
      <c r="P74" s="88">
        <f t="shared" si="41"/>
        <v>5.2583025830258305E-2</v>
      </c>
      <c r="Q74" s="53">
        <f t="shared" si="35"/>
        <v>5.0176056338028172E-2</v>
      </c>
      <c r="R74" s="122">
        <v>2</v>
      </c>
      <c r="S74" s="100"/>
      <c r="T74" s="128">
        <v>70</v>
      </c>
      <c r="U74" s="56" t="s">
        <v>48</v>
      </c>
      <c r="V74" s="96">
        <v>1112</v>
      </c>
      <c r="W74" s="95">
        <v>1059</v>
      </c>
      <c r="X74" s="95">
        <v>52</v>
      </c>
      <c r="Y74" s="95">
        <v>33</v>
      </c>
      <c r="Z74" s="131">
        <v>3.1161473087818695E-2</v>
      </c>
      <c r="AA74" s="132">
        <v>2.9676258992805755E-2</v>
      </c>
      <c r="AB74" s="95">
        <v>33</v>
      </c>
      <c r="AC74" s="95">
        <v>12</v>
      </c>
      <c r="AD74" s="131">
        <v>1.1331444759206799E-2</v>
      </c>
      <c r="AE74" s="132">
        <v>1.0791366906474821E-2</v>
      </c>
      <c r="AF74" s="95">
        <v>147</v>
      </c>
      <c r="AG74" s="95">
        <v>61</v>
      </c>
      <c r="AH74" s="131">
        <v>5.7601510859301229E-2</v>
      </c>
      <c r="AI74" s="132">
        <v>5.4856115107913668E-2</v>
      </c>
      <c r="AJ74" s="122">
        <v>2</v>
      </c>
      <c r="AL74" s="43" t="str">
        <f t="shared" si="36"/>
        <v>太子町</v>
      </c>
      <c r="AM74" s="90">
        <f t="shared" si="37"/>
        <v>1.953125E-2</v>
      </c>
      <c r="AN74" s="90">
        <f t="shared" si="42"/>
        <v>2.6397515527950312E-2</v>
      </c>
      <c r="AO74" s="102">
        <f t="shared" si="43"/>
        <v>-0.69</v>
      </c>
      <c r="AP74" s="43" t="str">
        <f t="shared" si="38"/>
        <v>島本町</v>
      </c>
      <c r="AQ74" s="90">
        <f t="shared" si="44"/>
        <v>8.0786026200873363E-3</v>
      </c>
      <c r="AR74" s="90">
        <f t="shared" si="45"/>
        <v>1.2209168394379175E-2</v>
      </c>
      <c r="AS74" s="102">
        <f t="shared" si="46"/>
        <v>-0.41000000000000014</v>
      </c>
      <c r="AT74" s="43" t="str">
        <f t="shared" si="47"/>
        <v>東淀川区</v>
      </c>
      <c r="AU74" s="90">
        <f t="shared" si="48"/>
        <v>5.1939644440017925E-2</v>
      </c>
      <c r="AV74" s="90">
        <f t="shared" si="49"/>
        <v>5.0643997939206598E-2</v>
      </c>
      <c r="AW74" s="102">
        <f t="shared" si="50"/>
        <v>0.13000000000000025</v>
      </c>
      <c r="AX74" s="45"/>
      <c r="AY74" s="90">
        <f t="shared" si="51"/>
        <v>2.7281773476305889E-2</v>
      </c>
      <c r="AZ74" s="90">
        <f t="shared" si="52"/>
        <v>2.5879373892488376E-2</v>
      </c>
      <c r="BA74" s="102">
        <f t="shared" si="53"/>
        <v>0.14000000000000018</v>
      </c>
      <c r="BB74" s="90">
        <f t="shared" si="54"/>
        <v>2.1132081704109566E-2</v>
      </c>
      <c r="BC74" s="90">
        <f t="shared" si="55"/>
        <v>2.2230544515632503E-2</v>
      </c>
      <c r="BD74" s="102">
        <f t="shared" si="56"/>
        <v>-0.11000000000000003</v>
      </c>
      <c r="BE74" s="90">
        <f t="shared" si="57"/>
        <v>6.0797469765598224E-2</v>
      </c>
      <c r="BF74" s="90">
        <f t="shared" si="58"/>
        <v>5.9268567757163874E-2</v>
      </c>
      <c r="BG74" s="102">
        <f t="shared" si="59"/>
        <v>0.15000000000000013</v>
      </c>
      <c r="BH74" s="85">
        <v>0</v>
      </c>
    </row>
    <row r="75" spans="2:60" s="42" customFormat="1" ht="13.5" customHeight="1">
      <c r="B75" s="73">
        <v>71</v>
      </c>
      <c r="C75" s="56" t="s">
        <v>49</v>
      </c>
      <c r="D75" s="125">
        <v>3439</v>
      </c>
      <c r="E75" s="124">
        <v>3231</v>
      </c>
      <c r="F75" s="140">
        <v>146</v>
      </c>
      <c r="G75" s="141">
        <v>101</v>
      </c>
      <c r="H75" s="88">
        <f t="shared" si="39"/>
        <v>3.1259671928195606E-2</v>
      </c>
      <c r="I75" s="53">
        <f t="shared" si="33"/>
        <v>2.9369002617039838E-2</v>
      </c>
      <c r="J75" s="140">
        <v>212</v>
      </c>
      <c r="K75" s="141">
        <v>59</v>
      </c>
      <c r="L75" s="88">
        <f t="shared" si="40"/>
        <v>1.8260600433302382E-2</v>
      </c>
      <c r="M75" s="54">
        <f t="shared" si="34"/>
        <v>1.715615004361733E-2</v>
      </c>
      <c r="N75" s="140">
        <v>416</v>
      </c>
      <c r="O75" s="141">
        <v>179</v>
      </c>
      <c r="P75" s="88">
        <f t="shared" si="41"/>
        <v>5.5400804704425877E-2</v>
      </c>
      <c r="Q75" s="72">
        <f t="shared" si="35"/>
        <v>5.2050014539110206E-2</v>
      </c>
      <c r="R75" s="122">
        <v>5</v>
      </c>
      <c r="S75" s="100"/>
      <c r="T75" s="128">
        <v>71</v>
      </c>
      <c r="U75" s="56" t="s">
        <v>49</v>
      </c>
      <c r="V75" s="125">
        <v>3325</v>
      </c>
      <c r="W75" s="124">
        <v>3136</v>
      </c>
      <c r="X75" s="95">
        <v>137</v>
      </c>
      <c r="Y75" s="95">
        <v>89</v>
      </c>
      <c r="Z75" s="131">
        <v>2.8380102040816327E-2</v>
      </c>
      <c r="AA75" s="132">
        <v>2.6766917293233081E-2</v>
      </c>
      <c r="AB75" s="95">
        <v>305</v>
      </c>
      <c r="AC75" s="95">
        <v>83</v>
      </c>
      <c r="AD75" s="131">
        <v>2.6466836734693879E-2</v>
      </c>
      <c r="AE75" s="132">
        <v>2.4962406015037596E-2</v>
      </c>
      <c r="AF75" s="95">
        <v>431</v>
      </c>
      <c r="AG75" s="95">
        <v>194</v>
      </c>
      <c r="AH75" s="131">
        <v>6.1862244897959183E-2</v>
      </c>
      <c r="AI75" s="132">
        <v>5.8345864661654138E-2</v>
      </c>
      <c r="AJ75" s="122">
        <v>4</v>
      </c>
      <c r="AL75" s="43" t="str">
        <f t="shared" si="36"/>
        <v>河南町</v>
      </c>
      <c r="AM75" s="90">
        <f t="shared" si="37"/>
        <v>1.9314868804664723E-2</v>
      </c>
      <c r="AN75" s="90">
        <f t="shared" si="42"/>
        <v>1.9992455677102981E-2</v>
      </c>
      <c r="AO75" s="102">
        <f t="shared" si="43"/>
        <v>-6.9999999999999923E-2</v>
      </c>
      <c r="AP75" s="43" t="str">
        <f t="shared" si="38"/>
        <v>豊能町</v>
      </c>
      <c r="AQ75" s="90">
        <f t="shared" si="44"/>
        <v>7.8075543363578812E-3</v>
      </c>
      <c r="AR75" s="90">
        <f t="shared" si="45"/>
        <v>6.2486052220486503E-3</v>
      </c>
      <c r="AS75" s="102">
        <f t="shared" si="46"/>
        <v>0.15999999999999998</v>
      </c>
      <c r="AT75" s="43" t="str">
        <f t="shared" si="47"/>
        <v>守口市</v>
      </c>
      <c r="AU75" s="90">
        <f t="shared" si="48"/>
        <v>5.1599443671766339E-2</v>
      </c>
      <c r="AV75" s="90">
        <f t="shared" si="49"/>
        <v>4.7463489623366641E-2</v>
      </c>
      <c r="AW75" s="102">
        <f t="shared" si="50"/>
        <v>0.40999999999999992</v>
      </c>
      <c r="AX75" s="45"/>
      <c r="AY75" s="90">
        <f t="shared" si="51"/>
        <v>2.7281773476305889E-2</v>
      </c>
      <c r="AZ75" s="90">
        <f t="shared" si="52"/>
        <v>2.5879373892488376E-2</v>
      </c>
      <c r="BA75" s="102">
        <f t="shared" si="53"/>
        <v>0.14000000000000018</v>
      </c>
      <c r="BB75" s="90">
        <f t="shared" si="54"/>
        <v>2.1132081704109566E-2</v>
      </c>
      <c r="BC75" s="90">
        <f t="shared" si="55"/>
        <v>2.2230544515632503E-2</v>
      </c>
      <c r="BD75" s="102">
        <f t="shared" si="56"/>
        <v>-0.11000000000000003</v>
      </c>
      <c r="BE75" s="90">
        <f t="shared" si="57"/>
        <v>6.0797469765598224E-2</v>
      </c>
      <c r="BF75" s="90">
        <f t="shared" si="58"/>
        <v>5.9268567757163874E-2</v>
      </c>
      <c r="BG75" s="102">
        <f t="shared" si="59"/>
        <v>0.15000000000000013</v>
      </c>
      <c r="BH75" s="85">
        <v>0</v>
      </c>
    </row>
    <row r="76" spans="2:60" s="42" customFormat="1" ht="13.5" customHeight="1">
      <c r="B76" s="73">
        <v>72</v>
      </c>
      <c r="C76" s="56" t="s">
        <v>27</v>
      </c>
      <c r="D76" s="126">
        <v>2178</v>
      </c>
      <c r="E76" s="121">
        <v>2048</v>
      </c>
      <c r="F76" s="136">
        <v>71</v>
      </c>
      <c r="G76" s="137">
        <v>40</v>
      </c>
      <c r="H76" s="88">
        <f t="shared" si="39"/>
        <v>1.953125E-2</v>
      </c>
      <c r="I76" s="52">
        <f t="shared" si="33"/>
        <v>1.8365472910927456E-2</v>
      </c>
      <c r="J76" s="136">
        <v>46</v>
      </c>
      <c r="K76" s="137">
        <v>23</v>
      </c>
      <c r="L76" s="88">
        <f t="shared" si="40"/>
        <v>1.123046875E-2</v>
      </c>
      <c r="M76" s="52">
        <f t="shared" si="34"/>
        <v>1.0560146923783287E-2</v>
      </c>
      <c r="N76" s="136">
        <v>310</v>
      </c>
      <c r="O76" s="137">
        <v>146</v>
      </c>
      <c r="P76" s="88">
        <f t="shared" si="41"/>
        <v>7.12890625E-2</v>
      </c>
      <c r="Q76" s="52">
        <f t="shared" si="35"/>
        <v>6.7033976124885222E-2</v>
      </c>
      <c r="R76" s="122">
        <v>3</v>
      </c>
      <c r="S76" s="100"/>
      <c r="T76" s="128">
        <v>72</v>
      </c>
      <c r="U76" s="56" t="s">
        <v>27</v>
      </c>
      <c r="V76" s="126">
        <v>2053</v>
      </c>
      <c r="W76" s="121">
        <v>1932</v>
      </c>
      <c r="X76" s="95">
        <v>85</v>
      </c>
      <c r="Y76" s="95">
        <v>51</v>
      </c>
      <c r="Z76" s="131">
        <v>2.6397515527950312E-2</v>
      </c>
      <c r="AA76" s="132">
        <v>2.484169508037019E-2</v>
      </c>
      <c r="AB76" s="95">
        <v>52</v>
      </c>
      <c r="AC76" s="95">
        <v>20</v>
      </c>
      <c r="AD76" s="131">
        <v>1.0351966873706004E-2</v>
      </c>
      <c r="AE76" s="132">
        <v>9.74184120798831E-3</v>
      </c>
      <c r="AF76" s="95">
        <v>229</v>
      </c>
      <c r="AG76" s="95">
        <v>100</v>
      </c>
      <c r="AH76" s="131">
        <v>5.1759834368530024E-2</v>
      </c>
      <c r="AI76" s="132">
        <v>4.8709206039941548E-2</v>
      </c>
      <c r="AJ76" s="122">
        <v>3</v>
      </c>
      <c r="AL76" s="43" t="str">
        <f t="shared" si="36"/>
        <v>河内長野市</v>
      </c>
      <c r="AM76" s="90">
        <f t="shared" si="37"/>
        <v>1.9239744852979308E-2</v>
      </c>
      <c r="AN76" s="90">
        <f t="shared" si="42"/>
        <v>1.8458197611292075E-2</v>
      </c>
      <c r="AO76" s="102">
        <f t="shared" si="43"/>
        <v>6.9999999999999923E-2</v>
      </c>
      <c r="AP76" s="43" t="str">
        <f t="shared" si="38"/>
        <v>田尻町</v>
      </c>
      <c r="AQ76" s="90">
        <f t="shared" si="44"/>
        <v>6.4575645756457566E-3</v>
      </c>
      <c r="AR76" s="90">
        <f t="shared" si="45"/>
        <v>1.1331444759206799E-2</v>
      </c>
      <c r="AS76" s="102">
        <f t="shared" si="46"/>
        <v>-0.48</v>
      </c>
      <c r="AT76" s="43" t="str">
        <f t="shared" si="47"/>
        <v>此花区</v>
      </c>
      <c r="AU76" s="90">
        <f t="shared" si="48"/>
        <v>5.123756650474208E-2</v>
      </c>
      <c r="AV76" s="90">
        <f t="shared" si="49"/>
        <v>5.6570208728652753E-2</v>
      </c>
      <c r="AW76" s="102">
        <f t="shared" si="50"/>
        <v>-0.53999999999999948</v>
      </c>
      <c r="AX76" s="45"/>
      <c r="AY76" s="90">
        <f t="shared" si="51"/>
        <v>2.7281773476305889E-2</v>
      </c>
      <c r="AZ76" s="90">
        <f t="shared" si="52"/>
        <v>2.5879373892488376E-2</v>
      </c>
      <c r="BA76" s="102">
        <f t="shared" si="53"/>
        <v>0.14000000000000018</v>
      </c>
      <c r="BB76" s="90">
        <f t="shared" si="54"/>
        <v>2.1132081704109566E-2</v>
      </c>
      <c r="BC76" s="90">
        <f t="shared" si="55"/>
        <v>2.2230544515632503E-2</v>
      </c>
      <c r="BD76" s="102">
        <f t="shared" si="56"/>
        <v>-0.11000000000000003</v>
      </c>
      <c r="BE76" s="90">
        <f t="shared" si="57"/>
        <v>6.0797469765598224E-2</v>
      </c>
      <c r="BF76" s="90">
        <f t="shared" si="58"/>
        <v>5.9268567757163874E-2</v>
      </c>
      <c r="BG76" s="102">
        <f t="shared" si="59"/>
        <v>0.15000000000000013</v>
      </c>
      <c r="BH76" s="85">
        <v>0</v>
      </c>
    </row>
    <row r="77" spans="2:60" s="42" customFormat="1" ht="13.5" customHeight="1">
      <c r="B77" s="73">
        <v>73</v>
      </c>
      <c r="C77" s="56" t="s">
        <v>28</v>
      </c>
      <c r="D77" s="126">
        <v>2932</v>
      </c>
      <c r="E77" s="121">
        <v>2744</v>
      </c>
      <c r="F77" s="136">
        <v>69</v>
      </c>
      <c r="G77" s="137">
        <v>53</v>
      </c>
      <c r="H77" s="88">
        <f t="shared" si="39"/>
        <v>1.9314868804664723E-2</v>
      </c>
      <c r="I77" s="52">
        <f t="shared" si="33"/>
        <v>1.8076398362892224E-2</v>
      </c>
      <c r="J77" s="136">
        <v>42</v>
      </c>
      <c r="K77" s="137">
        <v>17</v>
      </c>
      <c r="L77" s="88">
        <f t="shared" si="40"/>
        <v>6.1953352769679301E-3</v>
      </c>
      <c r="M77" s="52">
        <f t="shared" si="34"/>
        <v>5.7980900409276941E-3</v>
      </c>
      <c r="N77" s="136">
        <v>346</v>
      </c>
      <c r="O77" s="137">
        <v>153</v>
      </c>
      <c r="P77" s="88">
        <f t="shared" si="41"/>
        <v>5.5758017492711372E-2</v>
      </c>
      <c r="Q77" s="52">
        <f t="shared" si="35"/>
        <v>5.218281036834925E-2</v>
      </c>
      <c r="R77" s="122">
        <v>5</v>
      </c>
      <c r="S77" s="100"/>
      <c r="T77" s="128">
        <v>73</v>
      </c>
      <c r="U77" s="56" t="s">
        <v>28</v>
      </c>
      <c r="V77" s="126">
        <v>2815</v>
      </c>
      <c r="W77" s="121">
        <v>2651</v>
      </c>
      <c r="X77" s="95">
        <v>71</v>
      </c>
      <c r="Y77" s="95">
        <v>53</v>
      </c>
      <c r="Z77" s="131">
        <v>1.9992455677102981E-2</v>
      </c>
      <c r="AA77" s="132">
        <v>1.8827708703374777E-2</v>
      </c>
      <c r="AB77" s="95">
        <v>57</v>
      </c>
      <c r="AC77" s="95">
        <v>23</v>
      </c>
      <c r="AD77" s="131">
        <v>8.6759713315729906E-3</v>
      </c>
      <c r="AE77" s="132">
        <v>8.1705150976909419E-3</v>
      </c>
      <c r="AF77" s="95">
        <v>296</v>
      </c>
      <c r="AG77" s="95">
        <v>128</v>
      </c>
      <c r="AH77" s="131">
        <v>4.8283666540927951E-2</v>
      </c>
      <c r="AI77" s="132">
        <v>4.5470692717584367E-2</v>
      </c>
      <c r="AJ77" s="122">
        <v>6</v>
      </c>
      <c r="AL77" s="43" t="str">
        <f t="shared" si="36"/>
        <v>千早赤阪村</v>
      </c>
      <c r="AM77" s="90">
        <f t="shared" si="37"/>
        <v>1.7446471054718478E-2</v>
      </c>
      <c r="AN77" s="90">
        <f t="shared" si="42"/>
        <v>1.9150707743547043E-2</v>
      </c>
      <c r="AO77" s="102">
        <f t="shared" si="43"/>
        <v>-0.17999999999999994</v>
      </c>
      <c r="AP77" s="43" t="str">
        <f t="shared" si="38"/>
        <v>千早赤阪村</v>
      </c>
      <c r="AQ77" s="90">
        <f t="shared" si="44"/>
        <v>6.3441712926249009E-3</v>
      </c>
      <c r="AR77" s="90">
        <f t="shared" si="45"/>
        <v>7.4937552039966698E-3</v>
      </c>
      <c r="AS77" s="102">
        <f t="shared" si="46"/>
        <v>-0.11999999999999997</v>
      </c>
      <c r="AT77" s="43" t="str">
        <f t="shared" si="47"/>
        <v>港区</v>
      </c>
      <c r="AU77" s="90">
        <f t="shared" si="48"/>
        <v>5.0634100516674496E-2</v>
      </c>
      <c r="AV77" s="90">
        <f t="shared" si="49"/>
        <v>4.9565217391304345E-2</v>
      </c>
      <c r="AW77" s="102">
        <f t="shared" si="50"/>
        <v>0.10000000000000009</v>
      </c>
      <c r="AX77" s="45"/>
      <c r="AY77" s="90">
        <f t="shared" si="51"/>
        <v>2.7281773476305889E-2</v>
      </c>
      <c r="AZ77" s="90">
        <f t="shared" si="52"/>
        <v>2.5879373892488376E-2</v>
      </c>
      <c r="BA77" s="102">
        <f t="shared" si="53"/>
        <v>0.14000000000000018</v>
      </c>
      <c r="BB77" s="90">
        <f t="shared" si="54"/>
        <v>2.1132081704109566E-2</v>
      </c>
      <c r="BC77" s="90">
        <f t="shared" si="55"/>
        <v>2.2230544515632503E-2</v>
      </c>
      <c r="BD77" s="102">
        <f t="shared" si="56"/>
        <v>-0.11000000000000003</v>
      </c>
      <c r="BE77" s="90">
        <f t="shared" si="57"/>
        <v>6.0797469765598224E-2</v>
      </c>
      <c r="BF77" s="90">
        <f t="shared" si="58"/>
        <v>5.9268567757163874E-2</v>
      </c>
      <c r="BG77" s="102">
        <f t="shared" si="59"/>
        <v>0.15000000000000013</v>
      </c>
      <c r="BH77" s="85">
        <v>0</v>
      </c>
    </row>
    <row r="78" spans="2:60" s="42" customFormat="1" ht="13.5" customHeight="1" thickBot="1">
      <c r="B78" s="73">
        <v>74</v>
      </c>
      <c r="C78" s="56" t="s">
        <v>29</v>
      </c>
      <c r="D78" s="126">
        <v>1355</v>
      </c>
      <c r="E78" s="121">
        <v>1261</v>
      </c>
      <c r="F78" s="136">
        <v>30</v>
      </c>
      <c r="G78" s="137">
        <v>22</v>
      </c>
      <c r="H78" s="88">
        <f>IFERROR(G78/$E78,"-")</f>
        <v>1.7446471054718478E-2</v>
      </c>
      <c r="I78" s="52">
        <f t="shared" si="33"/>
        <v>1.6236162361623615E-2</v>
      </c>
      <c r="J78" s="136">
        <v>18</v>
      </c>
      <c r="K78" s="137">
        <v>8</v>
      </c>
      <c r="L78" s="88">
        <f t="shared" si="40"/>
        <v>6.3441712926249009E-3</v>
      </c>
      <c r="M78" s="52">
        <f t="shared" si="34"/>
        <v>5.9040590405904057E-3</v>
      </c>
      <c r="N78" s="136">
        <v>205</v>
      </c>
      <c r="O78" s="137">
        <v>77</v>
      </c>
      <c r="P78" s="88">
        <f t="shared" si="41"/>
        <v>6.1062648691514669E-2</v>
      </c>
      <c r="Q78" s="52">
        <f t="shared" si="35"/>
        <v>5.6826568265682657E-2</v>
      </c>
      <c r="R78" s="122">
        <v>4</v>
      </c>
      <c r="S78" s="100"/>
      <c r="T78" s="134">
        <v>74</v>
      </c>
      <c r="U78" s="135" t="s">
        <v>29</v>
      </c>
      <c r="V78" s="96">
        <v>1282</v>
      </c>
      <c r="W78" s="95">
        <v>1201</v>
      </c>
      <c r="X78" s="95">
        <v>43</v>
      </c>
      <c r="Y78" s="95">
        <v>23</v>
      </c>
      <c r="Z78" s="131">
        <v>1.9150707743547043E-2</v>
      </c>
      <c r="AA78" s="132">
        <v>1.7940717628705149E-2</v>
      </c>
      <c r="AB78" s="95">
        <v>20</v>
      </c>
      <c r="AC78" s="95">
        <v>9</v>
      </c>
      <c r="AD78" s="131">
        <v>7.4937552039966698E-3</v>
      </c>
      <c r="AE78" s="132">
        <v>7.0202808112324495E-3</v>
      </c>
      <c r="AF78" s="95">
        <v>241</v>
      </c>
      <c r="AG78" s="95">
        <v>91</v>
      </c>
      <c r="AH78" s="131">
        <v>7.5770191507077436E-2</v>
      </c>
      <c r="AI78" s="132">
        <v>7.0982839313572549E-2</v>
      </c>
      <c r="AJ78" s="122">
        <v>4</v>
      </c>
      <c r="AL78" s="43" t="str">
        <f t="shared" ref="AL78" si="60">INDEX($C$5:$C$78,MATCH(AM78,H$5:H$78,0))</f>
        <v>交野市</v>
      </c>
      <c r="AM78" s="90">
        <f t="shared" si="37"/>
        <v>1.7209843698037911E-2</v>
      </c>
      <c r="AN78" s="90">
        <f t="shared" si="42"/>
        <v>1.8724960808221565E-2</v>
      </c>
      <c r="AO78" s="102">
        <f t="shared" si="43"/>
        <v>-0.15000000000000013</v>
      </c>
      <c r="AP78" s="43" t="str">
        <f t="shared" ref="AP78" si="61">INDEX($C$5:$C$78,MATCH(AQ78,L$5:L$78,0))</f>
        <v>河南町</v>
      </c>
      <c r="AQ78" s="90">
        <f t="shared" si="44"/>
        <v>6.1953352769679301E-3</v>
      </c>
      <c r="AR78" s="90">
        <f t="shared" si="45"/>
        <v>8.6759713315729906E-3</v>
      </c>
      <c r="AS78" s="102">
        <f t="shared" si="46"/>
        <v>-0.24999999999999997</v>
      </c>
      <c r="AT78" s="43" t="str">
        <f t="shared" ref="AT78" si="62">INDEX($C$5:$C$78,MATCH(AU78,P$5:P$78,0))</f>
        <v>島本町</v>
      </c>
      <c r="AU78" s="90">
        <f t="shared" si="48"/>
        <v>4.5633187772925764E-2</v>
      </c>
      <c r="AV78" s="90">
        <f t="shared" si="49"/>
        <v>7.1181755355908774E-2</v>
      </c>
      <c r="AW78" s="102">
        <f t="shared" si="50"/>
        <v>-2.5599999999999996</v>
      </c>
      <c r="AY78" s="90">
        <f t="shared" si="51"/>
        <v>2.7281773476305889E-2</v>
      </c>
      <c r="AZ78" s="90">
        <f t="shared" si="52"/>
        <v>2.5879373892488376E-2</v>
      </c>
      <c r="BA78" s="102">
        <f t="shared" si="53"/>
        <v>0.14000000000000018</v>
      </c>
      <c r="BB78" s="90">
        <f t="shared" si="54"/>
        <v>2.1132081704109566E-2</v>
      </c>
      <c r="BC78" s="90">
        <f t="shared" si="55"/>
        <v>2.2230544515632503E-2</v>
      </c>
      <c r="BD78" s="102">
        <f t="shared" si="56"/>
        <v>-0.11000000000000003</v>
      </c>
      <c r="BE78" s="90">
        <f t="shared" si="57"/>
        <v>6.0797469765598224E-2</v>
      </c>
      <c r="BF78" s="90">
        <f t="shared" si="58"/>
        <v>5.9268567757163874E-2</v>
      </c>
      <c r="BG78" s="102">
        <f t="shared" si="59"/>
        <v>0.15000000000000013</v>
      </c>
      <c r="BH78" s="85">
        <v>999999</v>
      </c>
    </row>
    <row r="79" spans="2:60" s="42" customFormat="1" ht="13.5" customHeight="1" thickTop="1">
      <c r="B79" s="195" t="s">
        <v>0</v>
      </c>
      <c r="C79" s="196"/>
      <c r="D79" s="70">
        <f>SUM(D5,D30,D38:D78)</f>
        <v>1290172</v>
      </c>
      <c r="E79" s="81">
        <f>SUM(E5,E30,E38:E78)</f>
        <v>1210955</v>
      </c>
      <c r="F79" s="82">
        <f>多受診!N10</f>
        <v>49104</v>
      </c>
      <c r="G79" s="84">
        <f>多受診!N12</f>
        <v>33037</v>
      </c>
      <c r="H79" s="89">
        <f>IFERROR(G79/$E79,"-")</f>
        <v>2.7281773476305889E-2</v>
      </c>
      <c r="I79" s="55">
        <f>IFERROR(G79/$D79,"-")</f>
        <v>2.560666329760683E-2</v>
      </c>
      <c r="J79" s="82">
        <f>多受診!N26</f>
        <v>94466</v>
      </c>
      <c r="K79" s="83">
        <f>多受診!N28</f>
        <v>25590</v>
      </c>
      <c r="L79" s="92">
        <f>IFERROR(K79/$E79,"-")</f>
        <v>2.1132081704109566E-2</v>
      </c>
      <c r="M79" s="55">
        <f>IFERROR(K79/$D79,"-")</f>
        <v>1.9834564693699756E-2</v>
      </c>
      <c r="N79" s="82">
        <f>多受診!N41</f>
        <v>155099</v>
      </c>
      <c r="O79" s="83">
        <f>多受診!N43</f>
        <v>73623</v>
      </c>
      <c r="P79" s="92">
        <f>IFERROR(O79/$E79,"-")</f>
        <v>6.0797469765598224E-2</v>
      </c>
      <c r="Q79" s="55">
        <f t="shared" si="35"/>
        <v>5.7064484425332435E-2</v>
      </c>
      <c r="R79" s="81">
        <f>SUM(R5,R30,R38:R78)</f>
        <v>3479</v>
      </c>
      <c r="S79" s="100"/>
      <c r="T79" s="176" t="s">
        <v>0</v>
      </c>
      <c r="U79" s="177"/>
      <c r="V79" s="133">
        <v>1236010</v>
      </c>
      <c r="W79" s="124">
        <v>1164209</v>
      </c>
      <c r="X79" s="95">
        <v>45810</v>
      </c>
      <c r="Y79" s="95">
        <v>30129</v>
      </c>
      <c r="Z79" s="131">
        <v>2.5879373892488376E-2</v>
      </c>
      <c r="AA79" s="132">
        <v>2.4376016375272046E-2</v>
      </c>
      <c r="AB79" s="95">
        <v>97712</v>
      </c>
      <c r="AC79" s="95">
        <v>25881</v>
      </c>
      <c r="AD79" s="131">
        <v>2.2230544515632503E-2</v>
      </c>
      <c r="AE79" s="132">
        <v>2.0939150977742897E-2</v>
      </c>
      <c r="AF79" s="95">
        <v>149359</v>
      </c>
      <c r="AG79" s="95">
        <v>69001</v>
      </c>
      <c r="AH79" s="131">
        <v>5.9268567757163874E-2</v>
      </c>
      <c r="AI79" s="132">
        <v>5.5825600116503914E-2</v>
      </c>
      <c r="AJ79" s="95">
        <v>3786</v>
      </c>
      <c r="AY79" s="57"/>
      <c r="AZ79" s="57"/>
      <c r="BA79" s="57"/>
      <c r="BB79" s="57"/>
      <c r="BC79" s="57"/>
      <c r="BD79" s="57"/>
      <c r="BE79" s="57"/>
      <c r="BF79" s="57"/>
      <c r="BG79" s="57"/>
      <c r="BH79" s="58"/>
    </row>
    <row r="80" spans="2:60" s="42" customFormat="1">
      <c r="P80" s="93"/>
      <c r="AH80" s="93"/>
    </row>
  </sheetData>
  <mergeCells count="25">
    <mergeCell ref="F3:I3"/>
    <mergeCell ref="R3:R4"/>
    <mergeCell ref="J3:M3"/>
    <mergeCell ref="N3:Q3"/>
    <mergeCell ref="T3:T4"/>
    <mergeCell ref="BB2:BD3"/>
    <mergeCell ref="BE2:BG3"/>
    <mergeCell ref="BH2:BH4"/>
    <mergeCell ref="U3:U4"/>
    <mergeCell ref="V3:V4"/>
    <mergeCell ref="W3:W4"/>
    <mergeCell ref="X3:AA3"/>
    <mergeCell ref="AB3:AE3"/>
    <mergeCell ref="B79:C79"/>
    <mergeCell ref="B3:B4"/>
    <mergeCell ref="C3:C4"/>
    <mergeCell ref="E3:E4"/>
    <mergeCell ref="D3:D4"/>
    <mergeCell ref="T79:U79"/>
    <mergeCell ref="AL2:AO3"/>
    <mergeCell ref="AP2:AS3"/>
    <mergeCell ref="AT2:AW3"/>
    <mergeCell ref="AY2:BA3"/>
    <mergeCell ref="AF3:AI3"/>
    <mergeCell ref="AJ3:AJ4"/>
  </mergeCells>
  <phoneticPr fontId="3"/>
  <pageMargins left="0.59055118110236227" right="0.39370078740157483" top="0.74803149606299213" bottom="0.74803149606299213" header="0.31496062992125984" footer="0.31496062992125984"/>
  <pageSetup paperSize="8" scale="72" fitToHeight="0" orientation="landscape" r:id="rId1"/>
  <headerFooter>
    <oddHeader>&amp;R&amp;"ＭＳ 明朝,標準"&amp;12 2-13.受診行動適正化に係る分析</oddHeader>
  </headerFooter>
  <ignoredErrors>
    <ignoredError sqref="AM5:AM78 AQ5:AQ78 AU5:AU78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M80"/>
  <sheetViews>
    <sheetView showGridLines="0" zoomScaleNormal="100" zoomScaleSheetLayoutView="70" workbookViewId="0"/>
  </sheetViews>
  <sheetFormatPr defaultColWidth="9" defaultRowHeight="13.5"/>
  <cols>
    <col min="1" max="1" width="4.625" style="2" customWidth="1"/>
    <col min="2" max="9" width="15.375" style="2" customWidth="1"/>
    <col min="10" max="10" width="22.5" style="2" customWidth="1"/>
    <col min="11" max="12" width="20.625" style="2" customWidth="1"/>
    <col min="13" max="13" width="5.625" style="40" customWidth="1"/>
    <col min="14" max="16384" width="9" style="2"/>
  </cols>
  <sheetData>
    <row r="1" spans="2:12" ht="16.5" customHeight="1">
      <c r="B1" s="40" t="s">
        <v>168</v>
      </c>
      <c r="C1" s="40"/>
      <c r="D1" s="40"/>
      <c r="E1" s="40"/>
      <c r="F1" s="40"/>
      <c r="G1" s="40"/>
      <c r="H1" s="40"/>
      <c r="I1" s="40"/>
      <c r="J1" s="2" t="s">
        <v>173</v>
      </c>
      <c r="K1" s="40"/>
      <c r="L1" s="40"/>
    </row>
    <row r="2" spans="2:12" ht="16.5" customHeight="1">
      <c r="B2" s="40" t="s">
        <v>172</v>
      </c>
      <c r="J2" s="2" t="s">
        <v>174</v>
      </c>
    </row>
    <row r="11" spans="2:12">
      <c r="B11" s="3"/>
    </row>
    <row r="12" spans="2:12">
      <c r="B12" s="3"/>
    </row>
    <row r="13" spans="2:12">
      <c r="B13" s="3"/>
    </row>
    <row r="14" spans="2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  <row r="79" ht="16.5" customHeight="1"/>
    <row r="80" ht="16.5" customHeight="1"/>
  </sheetData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" manualBreakCount="1">
    <brk id="78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M80"/>
  <sheetViews>
    <sheetView showGridLines="0" zoomScaleNormal="100" zoomScaleSheetLayoutView="39" workbookViewId="0"/>
  </sheetViews>
  <sheetFormatPr defaultColWidth="9" defaultRowHeight="13.5"/>
  <cols>
    <col min="1" max="1" width="4.625" style="2" customWidth="1"/>
    <col min="2" max="9" width="15.375" style="2" customWidth="1"/>
    <col min="10" max="12" width="20.625" style="2" customWidth="1"/>
    <col min="13" max="13" width="5.625" style="40" customWidth="1"/>
    <col min="14" max="16384" width="9" style="2"/>
  </cols>
  <sheetData>
    <row r="1" spans="2:12" ht="16.5" customHeight="1">
      <c r="B1" s="40" t="s">
        <v>169</v>
      </c>
      <c r="C1" s="40"/>
      <c r="D1" s="40"/>
      <c r="E1" s="40"/>
      <c r="F1" s="40"/>
      <c r="G1" s="40"/>
      <c r="H1" s="40"/>
      <c r="I1" s="40"/>
      <c r="J1" s="2" t="s">
        <v>176</v>
      </c>
      <c r="K1" s="40"/>
      <c r="L1" s="40"/>
    </row>
    <row r="2" spans="2:12" ht="16.5" customHeight="1">
      <c r="B2" s="40" t="s">
        <v>175</v>
      </c>
      <c r="J2" s="2" t="s">
        <v>174</v>
      </c>
    </row>
    <row r="11" spans="2:12">
      <c r="B11" s="3"/>
    </row>
    <row r="12" spans="2:12">
      <c r="B12" s="3"/>
    </row>
    <row r="13" spans="2:12">
      <c r="B13" s="3"/>
    </row>
    <row r="14" spans="2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  <row r="79" ht="16.5" customHeight="1"/>
    <row r="80" ht="16.5" customHeight="1"/>
  </sheetData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" manualBreakCount="1">
    <brk id="78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M80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9" width="15.375" style="2" customWidth="1"/>
    <col min="10" max="12" width="20.625" style="2" customWidth="1"/>
    <col min="13" max="13" width="5.625" style="40" customWidth="1"/>
    <col min="14" max="16384" width="9" style="2"/>
  </cols>
  <sheetData>
    <row r="1" spans="2:12" ht="16.5" customHeight="1">
      <c r="B1" s="40" t="s">
        <v>170</v>
      </c>
      <c r="C1" s="40"/>
      <c r="D1" s="40"/>
      <c r="E1" s="40"/>
      <c r="F1" s="40"/>
      <c r="G1" s="40"/>
      <c r="H1" s="40"/>
      <c r="I1" s="40"/>
      <c r="J1" s="2" t="s">
        <v>177</v>
      </c>
      <c r="K1" s="40"/>
      <c r="L1" s="40"/>
    </row>
    <row r="2" spans="2:12" ht="16.5" customHeight="1">
      <c r="B2" s="40" t="s">
        <v>175</v>
      </c>
      <c r="J2" s="2" t="s">
        <v>174</v>
      </c>
    </row>
    <row r="11" spans="2:12">
      <c r="B11" s="3"/>
    </row>
    <row r="12" spans="2:12">
      <c r="B12" s="3"/>
    </row>
    <row r="13" spans="2:12">
      <c r="B13" s="3"/>
    </row>
    <row r="14" spans="2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  <row r="79" ht="16.5" customHeight="1"/>
    <row r="80" ht="16.5" customHeight="1"/>
  </sheetData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" manualBreakCount="1">
    <brk id="78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56"/>
  <sheetViews>
    <sheetView showGridLines="0" showWhiteSpace="0" zoomScaleNormal="100" zoomScaleSheetLayoutView="100" workbookViewId="0"/>
  </sheetViews>
  <sheetFormatPr defaultColWidth="9" defaultRowHeight="18.75" customHeight="1"/>
  <cols>
    <col min="1" max="1" width="4.625" style="2" customWidth="1"/>
    <col min="2" max="2" width="6.25" style="2" customWidth="1"/>
    <col min="3" max="3" width="13.5" style="2" customWidth="1"/>
    <col min="4" max="4" width="20.625" style="2" customWidth="1"/>
    <col min="5" max="6" width="10.625" style="2" customWidth="1"/>
    <col min="7" max="7" width="20.625" style="2" customWidth="1"/>
    <col min="8" max="8" width="13.25" style="2" customWidth="1"/>
    <col min="9" max="9" width="12.375" style="2" customWidth="1"/>
    <col min="10" max="11" width="9" style="2"/>
    <col min="12" max="12" width="28.375" style="2" bestFit="1" customWidth="1"/>
    <col min="13" max="13" width="16" style="2" customWidth="1"/>
    <col min="14" max="14" width="9.875" style="2" customWidth="1"/>
    <col min="15" max="16384" width="9" style="2"/>
  </cols>
  <sheetData>
    <row r="1" spans="1:9" ht="16.5" customHeight="1">
      <c r="B1" s="74" t="s">
        <v>178</v>
      </c>
      <c r="C1" s="37"/>
      <c r="D1" s="36"/>
      <c r="E1" s="36"/>
      <c r="F1" s="36"/>
      <c r="G1" s="36"/>
      <c r="H1" s="36"/>
    </row>
    <row r="2" spans="1:9" ht="16.5" customHeight="1">
      <c r="B2" s="74" t="s">
        <v>64</v>
      </c>
      <c r="C2" s="37"/>
      <c r="D2" s="36"/>
      <c r="E2" s="36"/>
      <c r="F2" s="36"/>
      <c r="G2" s="36"/>
      <c r="H2" s="36"/>
    </row>
    <row r="3" spans="1:9" ht="18.75" customHeight="1">
      <c r="A3" s="37"/>
      <c r="C3" s="37"/>
      <c r="D3" s="36"/>
      <c r="E3" s="36"/>
      <c r="F3" s="36"/>
      <c r="G3" s="36"/>
      <c r="H3" s="36"/>
    </row>
    <row r="4" spans="1:9" ht="16.5" customHeight="1">
      <c r="B4" s="74" t="s">
        <v>164</v>
      </c>
      <c r="C4" s="37"/>
      <c r="D4" s="36"/>
      <c r="E4" s="36"/>
      <c r="F4" s="36"/>
      <c r="G4" s="36"/>
      <c r="H4" s="36"/>
    </row>
    <row r="5" spans="1:9" ht="16.5" customHeight="1">
      <c r="B5" s="2" t="s">
        <v>179</v>
      </c>
      <c r="C5" s="37"/>
      <c r="D5" s="36"/>
      <c r="E5" s="36"/>
      <c r="F5" s="36"/>
      <c r="G5" s="36"/>
      <c r="H5" s="36"/>
    </row>
    <row r="6" spans="1:9" ht="24" customHeight="1" thickBot="1">
      <c r="B6" s="38" t="s">
        <v>66</v>
      </c>
      <c r="C6" s="206" t="s">
        <v>61</v>
      </c>
      <c r="D6" s="206"/>
      <c r="E6" s="207" t="s">
        <v>60</v>
      </c>
      <c r="F6" s="207"/>
      <c r="G6" s="207"/>
      <c r="H6" s="39" t="s">
        <v>119</v>
      </c>
    </row>
    <row r="7" spans="1:9" s="42" customFormat="1" ht="18.75" customHeight="1" thickTop="1">
      <c r="B7" s="59">
        <v>1</v>
      </c>
      <c r="C7" s="208" t="s">
        <v>67</v>
      </c>
      <c r="D7" s="209"/>
      <c r="E7" s="210" t="s">
        <v>68</v>
      </c>
      <c r="F7" s="211"/>
      <c r="G7" s="212"/>
      <c r="H7" s="60">
        <v>0.19400000000000001</v>
      </c>
      <c r="I7" s="57"/>
    </row>
    <row r="8" spans="1:9" s="42" customFormat="1" ht="18.75" customHeight="1">
      <c r="B8" s="61">
        <v>2</v>
      </c>
      <c r="C8" s="213" t="s">
        <v>69</v>
      </c>
      <c r="D8" s="214"/>
      <c r="E8" s="215" t="s">
        <v>70</v>
      </c>
      <c r="F8" s="216"/>
      <c r="G8" s="217"/>
      <c r="H8" s="62">
        <v>7.1999999999999995E-2</v>
      </c>
    </row>
    <row r="9" spans="1:9" s="42" customFormat="1" ht="18.75" customHeight="1">
      <c r="B9" s="61">
        <v>3</v>
      </c>
      <c r="C9" s="213" t="s">
        <v>71</v>
      </c>
      <c r="D9" s="214"/>
      <c r="E9" s="215" t="s">
        <v>72</v>
      </c>
      <c r="F9" s="216"/>
      <c r="G9" s="217"/>
      <c r="H9" s="62">
        <v>5.6000000000000001E-2</v>
      </c>
    </row>
    <row r="10" spans="1:9" s="42" customFormat="1" ht="18.75" customHeight="1">
      <c r="B10" s="61">
        <v>4</v>
      </c>
      <c r="C10" s="213" t="s">
        <v>78</v>
      </c>
      <c r="D10" s="214"/>
      <c r="E10" s="215" t="s">
        <v>72</v>
      </c>
      <c r="F10" s="216"/>
      <c r="G10" s="217"/>
      <c r="H10" s="62">
        <v>4.7E-2</v>
      </c>
    </row>
    <row r="11" spans="1:9" s="42" customFormat="1" ht="18.75" customHeight="1">
      <c r="B11" s="61">
        <v>5</v>
      </c>
      <c r="C11" s="213" t="s">
        <v>73</v>
      </c>
      <c r="D11" s="214"/>
      <c r="E11" s="215" t="s">
        <v>74</v>
      </c>
      <c r="F11" s="216"/>
      <c r="G11" s="217"/>
      <c r="H11" s="62">
        <v>4.5999999999999999E-2</v>
      </c>
    </row>
    <row r="12" spans="1:9" s="42" customFormat="1" ht="18.75" customHeight="1">
      <c r="B12" s="61">
        <v>6</v>
      </c>
      <c r="C12" s="213" t="s">
        <v>76</v>
      </c>
      <c r="D12" s="214"/>
      <c r="E12" s="215" t="s">
        <v>77</v>
      </c>
      <c r="F12" s="216"/>
      <c r="G12" s="217"/>
      <c r="H12" s="62">
        <v>4.2999999999999997E-2</v>
      </c>
    </row>
    <row r="13" spans="1:9" s="42" customFormat="1" ht="18.75" customHeight="1">
      <c r="B13" s="61">
        <v>7</v>
      </c>
      <c r="C13" s="213" t="s">
        <v>75</v>
      </c>
      <c r="D13" s="214"/>
      <c r="E13" s="215" t="s">
        <v>72</v>
      </c>
      <c r="F13" s="216"/>
      <c r="G13" s="217"/>
      <c r="H13" s="62">
        <v>4.2000000000000003E-2</v>
      </c>
    </row>
    <row r="14" spans="1:9" s="42" customFormat="1" ht="18.75" customHeight="1">
      <c r="B14" s="61">
        <v>8</v>
      </c>
      <c r="C14" s="213" t="s">
        <v>79</v>
      </c>
      <c r="D14" s="214"/>
      <c r="E14" s="215" t="s">
        <v>72</v>
      </c>
      <c r="F14" s="216"/>
      <c r="G14" s="217"/>
      <c r="H14" s="62">
        <v>2.9000000000000001E-2</v>
      </c>
    </row>
    <row r="15" spans="1:9" s="42" customFormat="1" ht="18.75" customHeight="1">
      <c r="B15" s="61">
        <v>9</v>
      </c>
      <c r="C15" s="213" t="s">
        <v>200</v>
      </c>
      <c r="D15" s="214"/>
      <c r="E15" s="215" t="s">
        <v>201</v>
      </c>
      <c r="F15" s="216"/>
      <c r="G15" s="217"/>
      <c r="H15" s="62">
        <v>2.3E-2</v>
      </c>
    </row>
    <row r="16" spans="1:9" s="42" customFormat="1" ht="18.75" customHeight="1">
      <c r="B16" s="61">
        <v>10</v>
      </c>
      <c r="C16" s="213" t="s">
        <v>112</v>
      </c>
      <c r="D16" s="214"/>
      <c r="E16" s="215" t="s">
        <v>74</v>
      </c>
      <c r="F16" s="216"/>
      <c r="G16" s="217"/>
      <c r="H16" s="62">
        <v>1.7999999999999999E-2</v>
      </c>
    </row>
    <row r="17" spans="2:8" s="42" customFormat="1" ht="13.5" customHeight="1">
      <c r="B17" s="41" t="s">
        <v>196</v>
      </c>
    </row>
    <row r="18" spans="2:8" s="42" customFormat="1" ht="13.5" customHeight="1">
      <c r="B18" s="41" t="s">
        <v>198</v>
      </c>
    </row>
    <row r="19" spans="2:8" s="42" customFormat="1" ht="13.5" customHeight="1">
      <c r="B19" s="13" t="s">
        <v>128</v>
      </c>
      <c r="C19" s="63"/>
      <c r="D19" s="64"/>
      <c r="E19" s="64"/>
      <c r="F19" s="64"/>
      <c r="G19" s="64"/>
      <c r="H19" s="64"/>
    </row>
    <row r="20" spans="2:8" s="42" customFormat="1" ht="13.5" customHeight="1">
      <c r="B20" s="75" t="s">
        <v>137</v>
      </c>
      <c r="C20" s="63"/>
      <c r="D20" s="64"/>
      <c r="E20" s="64"/>
      <c r="F20" s="64"/>
      <c r="G20" s="64"/>
      <c r="H20" s="64"/>
    </row>
    <row r="21" spans="2:8" s="42" customFormat="1" ht="13.5" customHeight="1">
      <c r="B21" s="75" t="s">
        <v>138</v>
      </c>
      <c r="C21" s="63"/>
      <c r="D21" s="64"/>
      <c r="E21" s="64"/>
      <c r="F21" s="64"/>
      <c r="G21" s="64"/>
      <c r="H21" s="64"/>
    </row>
    <row r="22" spans="2:8" s="42" customFormat="1" ht="13.5" customHeight="1">
      <c r="B22" s="97"/>
      <c r="C22" s="63"/>
      <c r="D22" s="64"/>
      <c r="E22" s="64"/>
      <c r="F22" s="64"/>
      <c r="G22" s="64"/>
      <c r="H22" s="64"/>
    </row>
    <row r="23" spans="2:8" ht="16.5" customHeight="1">
      <c r="B23" s="74" t="s">
        <v>180</v>
      </c>
      <c r="C23" s="37"/>
      <c r="D23" s="36"/>
      <c r="E23" s="36"/>
      <c r="F23" s="36"/>
      <c r="G23" s="36"/>
      <c r="H23" s="36"/>
    </row>
    <row r="24" spans="2:8" ht="16.5" customHeight="1">
      <c r="B24" s="2" t="s">
        <v>179</v>
      </c>
      <c r="C24" s="37"/>
      <c r="D24" s="36"/>
      <c r="E24" s="36"/>
      <c r="F24" s="36"/>
      <c r="G24" s="36"/>
      <c r="H24" s="36"/>
    </row>
    <row r="25" spans="2:8" ht="24" customHeight="1" thickBot="1">
      <c r="B25" s="38" t="s">
        <v>66</v>
      </c>
      <c r="C25" s="206" t="s">
        <v>61</v>
      </c>
      <c r="D25" s="206"/>
      <c r="E25" s="207" t="s">
        <v>60</v>
      </c>
      <c r="F25" s="207"/>
      <c r="G25" s="207"/>
      <c r="H25" s="39" t="s">
        <v>119</v>
      </c>
    </row>
    <row r="26" spans="2:8" s="42" customFormat="1" ht="18.75" customHeight="1" thickTop="1">
      <c r="B26" s="59">
        <v>1</v>
      </c>
      <c r="C26" s="208" t="s">
        <v>67</v>
      </c>
      <c r="D26" s="209"/>
      <c r="E26" s="210" t="s">
        <v>68</v>
      </c>
      <c r="F26" s="211"/>
      <c r="G26" s="212"/>
      <c r="H26" s="60">
        <v>0.11899999999999999</v>
      </c>
    </row>
    <row r="27" spans="2:8" s="42" customFormat="1" ht="18.75" customHeight="1">
      <c r="B27" s="61">
        <v>2</v>
      </c>
      <c r="C27" s="213" t="s">
        <v>71</v>
      </c>
      <c r="D27" s="214"/>
      <c r="E27" s="215" t="s">
        <v>72</v>
      </c>
      <c r="F27" s="216"/>
      <c r="G27" s="217"/>
      <c r="H27" s="62">
        <v>0.09</v>
      </c>
    </row>
    <row r="28" spans="2:8" s="42" customFormat="1" ht="18.75" customHeight="1">
      <c r="B28" s="61">
        <v>3</v>
      </c>
      <c r="C28" s="213" t="s">
        <v>80</v>
      </c>
      <c r="D28" s="214"/>
      <c r="E28" s="215" t="s">
        <v>72</v>
      </c>
      <c r="F28" s="216"/>
      <c r="G28" s="217"/>
      <c r="H28" s="62">
        <v>5.5E-2</v>
      </c>
    </row>
    <row r="29" spans="2:8" s="42" customFormat="1" ht="18.75" customHeight="1">
      <c r="B29" s="61">
        <v>4</v>
      </c>
      <c r="C29" s="213" t="s">
        <v>75</v>
      </c>
      <c r="D29" s="214"/>
      <c r="E29" s="215" t="s">
        <v>72</v>
      </c>
      <c r="F29" s="216"/>
      <c r="G29" s="217"/>
      <c r="H29" s="62">
        <v>5.0999999999999997E-2</v>
      </c>
    </row>
    <row r="30" spans="2:8" s="42" customFormat="1" ht="18.75" customHeight="1">
      <c r="B30" s="61">
        <v>5</v>
      </c>
      <c r="C30" s="213" t="s">
        <v>78</v>
      </c>
      <c r="D30" s="214"/>
      <c r="E30" s="215" t="s">
        <v>72</v>
      </c>
      <c r="F30" s="216"/>
      <c r="G30" s="217"/>
      <c r="H30" s="62">
        <v>3.3000000000000002E-2</v>
      </c>
    </row>
    <row r="31" spans="2:8" s="42" customFormat="1" ht="18.75" customHeight="1">
      <c r="B31" s="61">
        <v>6</v>
      </c>
      <c r="C31" s="213" t="s">
        <v>113</v>
      </c>
      <c r="D31" s="214"/>
      <c r="E31" s="215" t="s">
        <v>77</v>
      </c>
      <c r="F31" s="216"/>
      <c r="G31" s="217"/>
      <c r="H31" s="62">
        <v>2.9000000000000001E-2</v>
      </c>
    </row>
    <row r="32" spans="2:8" s="42" customFormat="1" ht="18.75" customHeight="1">
      <c r="B32" s="61">
        <v>7</v>
      </c>
      <c r="C32" s="213" t="s">
        <v>81</v>
      </c>
      <c r="D32" s="214"/>
      <c r="E32" s="215" t="s">
        <v>72</v>
      </c>
      <c r="F32" s="216"/>
      <c r="G32" s="217"/>
      <c r="H32" s="62">
        <v>2.5000000000000001E-2</v>
      </c>
    </row>
    <row r="33" spans="2:8" s="42" customFormat="1" ht="18.75" customHeight="1">
      <c r="B33" s="61">
        <v>8</v>
      </c>
      <c r="C33" s="213" t="s">
        <v>112</v>
      </c>
      <c r="D33" s="214"/>
      <c r="E33" s="215" t="s">
        <v>74</v>
      </c>
      <c r="F33" s="216"/>
      <c r="G33" s="217"/>
      <c r="H33" s="62">
        <v>2.5000000000000001E-2</v>
      </c>
    </row>
    <row r="34" spans="2:8" s="42" customFormat="1" ht="18.75" customHeight="1">
      <c r="B34" s="61">
        <v>9</v>
      </c>
      <c r="C34" s="213" t="s">
        <v>76</v>
      </c>
      <c r="D34" s="214"/>
      <c r="E34" s="215" t="s">
        <v>77</v>
      </c>
      <c r="F34" s="216"/>
      <c r="G34" s="217"/>
      <c r="H34" s="62">
        <v>2.1999999999999999E-2</v>
      </c>
    </row>
    <row r="35" spans="2:8" s="42" customFormat="1" ht="18.75" customHeight="1">
      <c r="B35" s="61">
        <v>10</v>
      </c>
      <c r="C35" s="213" t="s">
        <v>82</v>
      </c>
      <c r="D35" s="214"/>
      <c r="E35" s="215" t="s">
        <v>72</v>
      </c>
      <c r="F35" s="216"/>
      <c r="G35" s="217"/>
      <c r="H35" s="62">
        <v>2.1000000000000001E-2</v>
      </c>
    </row>
    <row r="36" spans="2:8" s="42" customFormat="1" ht="13.5" customHeight="1">
      <c r="B36" s="41" t="s">
        <v>197</v>
      </c>
      <c r="C36" s="63"/>
      <c r="D36" s="64"/>
      <c r="E36" s="64"/>
      <c r="F36" s="64"/>
      <c r="G36" s="64"/>
      <c r="H36" s="64"/>
    </row>
    <row r="37" spans="2:8" ht="13.5" customHeight="1">
      <c r="B37" s="41" t="s">
        <v>198</v>
      </c>
      <c r="C37" s="37"/>
      <c r="D37" s="36"/>
      <c r="E37" s="36"/>
      <c r="F37" s="36"/>
      <c r="G37" s="36"/>
      <c r="H37" s="36"/>
    </row>
    <row r="38" spans="2:8" ht="13.5" customHeight="1">
      <c r="B38" s="76" t="s">
        <v>132</v>
      </c>
      <c r="C38" s="37"/>
      <c r="D38" s="36"/>
      <c r="E38" s="36"/>
      <c r="F38" s="36"/>
      <c r="G38" s="36"/>
      <c r="H38" s="36"/>
    </row>
    <row r="39" spans="2:8" ht="13.5" customHeight="1">
      <c r="B39" s="3"/>
      <c r="C39" s="3"/>
      <c r="D39" s="3"/>
    </row>
    <row r="40" spans="2:8" ht="16.5" customHeight="1">
      <c r="B40" s="2" t="s">
        <v>181</v>
      </c>
    </row>
    <row r="41" spans="2:8" ht="16.5" customHeight="1">
      <c r="B41" s="2" t="s">
        <v>179</v>
      </c>
      <c r="C41" s="37"/>
      <c r="D41" s="36"/>
      <c r="E41" s="36"/>
      <c r="F41" s="36"/>
      <c r="G41" s="36"/>
      <c r="H41" s="36"/>
    </row>
    <row r="42" spans="2:8" ht="24" customHeight="1" thickBot="1">
      <c r="B42" s="38" t="s">
        <v>66</v>
      </c>
      <c r="C42" s="218" t="s">
        <v>124</v>
      </c>
      <c r="D42" s="219"/>
      <c r="E42" s="207" t="s">
        <v>63</v>
      </c>
      <c r="F42" s="207"/>
      <c r="G42" s="207"/>
      <c r="H42" s="39" t="s">
        <v>119</v>
      </c>
    </row>
    <row r="43" spans="2:8" s="42" customFormat="1" ht="18.75" customHeight="1" thickTop="1">
      <c r="B43" s="59">
        <v>1</v>
      </c>
      <c r="C43" s="208" t="s">
        <v>131</v>
      </c>
      <c r="D43" s="209"/>
      <c r="E43" s="210" t="s">
        <v>85</v>
      </c>
      <c r="F43" s="211"/>
      <c r="G43" s="212"/>
      <c r="H43" s="60">
        <v>5.8999999999999997E-2</v>
      </c>
    </row>
    <row r="44" spans="2:8" s="42" customFormat="1" ht="18.75" customHeight="1">
      <c r="B44" s="61">
        <v>2</v>
      </c>
      <c r="C44" s="213" t="s">
        <v>126</v>
      </c>
      <c r="D44" s="214"/>
      <c r="E44" s="215" t="s">
        <v>83</v>
      </c>
      <c r="F44" s="216"/>
      <c r="G44" s="217"/>
      <c r="H44" s="62">
        <v>5.3999999999999999E-2</v>
      </c>
    </row>
    <row r="45" spans="2:8" s="42" customFormat="1" ht="18.75" customHeight="1">
      <c r="B45" s="61">
        <v>3</v>
      </c>
      <c r="C45" s="213" t="s">
        <v>86</v>
      </c>
      <c r="D45" s="214"/>
      <c r="E45" s="215" t="s">
        <v>125</v>
      </c>
      <c r="F45" s="216"/>
      <c r="G45" s="217"/>
      <c r="H45" s="62">
        <v>2.9000000000000001E-2</v>
      </c>
    </row>
    <row r="46" spans="2:8" s="42" customFormat="1" ht="18.75" customHeight="1">
      <c r="B46" s="61">
        <v>4</v>
      </c>
      <c r="C46" s="213" t="s">
        <v>115</v>
      </c>
      <c r="D46" s="214"/>
      <c r="E46" s="215" t="s">
        <v>84</v>
      </c>
      <c r="F46" s="216"/>
      <c r="G46" s="217"/>
      <c r="H46" s="62">
        <v>2.7E-2</v>
      </c>
    </row>
    <row r="47" spans="2:8" s="42" customFormat="1" ht="18.75" customHeight="1">
      <c r="B47" s="61">
        <v>5</v>
      </c>
      <c r="C47" s="213" t="s">
        <v>114</v>
      </c>
      <c r="D47" s="214"/>
      <c r="E47" s="215" t="s">
        <v>84</v>
      </c>
      <c r="F47" s="216"/>
      <c r="G47" s="217"/>
      <c r="H47" s="62">
        <v>2.3E-2</v>
      </c>
    </row>
    <row r="48" spans="2:8" s="42" customFormat="1" ht="18.75" customHeight="1">
      <c r="B48" s="61">
        <v>6</v>
      </c>
      <c r="C48" s="213" t="s">
        <v>186</v>
      </c>
      <c r="D48" s="214"/>
      <c r="E48" s="215" t="s">
        <v>85</v>
      </c>
      <c r="F48" s="216"/>
      <c r="G48" s="217"/>
      <c r="H48" s="62">
        <v>0.02</v>
      </c>
    </row>
    <row r="49" spans="2:8" s="42" customFormat="1" ht="18.75" customHeight="1">
      <c r="B49" s="61">
        <v>7</v>
      </c>
      <c r="C49" s="213" t="s">
        <v>187</v>
      </c>
      <c r="D49" s="214"/>
      <c r="E49" s="215" t="s">
        <v>85</v>
      </c>
      <c r="F49" s="216"/>
      <c r="G49" s="217"/>
      <c r="H49" s="62">
        <v>0.02</v>
      </c>
    </row>
    <row r="50" spans="2:8" s="42" customFormat="1" ht="18.75" customHeight="1">
      <c r="B50" s="61">
        <v>8</v>
      </c>
      <c r="C50" s="213" t="s">
        <v>382</v>
      </c>
      <c r="D50" s="214"/>
      <c r="E50" s="215" t="s">
        <v>383</v>
      </c>
      <c r="F50" s="216"/>
      <c r="G50" s="217"/>
      <c r="H50" s="62">
        <v>1.9E-2</v>
      </c>
    </row>
    <row r="51" spans="2:8" s="42" customFormat="1" ht="18.75" customHeight="1">
      <c r="B51" s="61">
        <v>9</v>
      </c>
      <c r="C51" s="213" t="s">
        <v>375</v>
      </c>
      <c r="D51" s="214"/>
      <c r="E51" s="215" t="s">
        <v>116</v>
      </c>
      <c r="F51" s="216"/>
      <c r="G51" s="217"/>
      <c r="H51" s="62">
        <v>1.9E-2</v>
      </c>
    </row>
    <row r="52" spans="2:8" s="42" customFormat="1" ht="18.75" customHeight="1">
      <c r="B52" s="61">
        <v>10</v>
      </c>
      <c r="C52" s="213" t="s">
        <v>89</v>
      </c>
      <c r="D52" s="214"/>
      <c r="E52" s="215" t="s">
        <v>90</v>
      </c>
      <c r="F52" s="216"/>
      <c r="G52" s="217"/>
      <c r="H52" s="62">
        <v>1.7999999999999999E-2</v>
      </c>
    </row>
    <row r="53" spans="2:8" s="42" customFormat="1" ht="13.5" customHeight="1">
      <c r="B53" s="41" t="s">
        <v>196</v>
      </c>
      <c r="C53" s="63"/>
      <c r="D53" s="64"/>
      <c r="E53" s="64"/>
      <c r="F53" s="64"/>
      <c r="G53" s="64"/>
      <c r="H53" s="64"/>
    </row>
    <row r="54" spans="2:8" s="42" customFormat="1" ht="13.5" customHeight="1">
      <c r="B54" s="41" t="s">
        <v>198</v>
      </c>
      <c r="C54" s="63"/>
      <c r="D54" s="64"/>
      <c r="E54" s="64"/>
      <c r="F54" s="64"/>
      <c r="G54" s="64"/>
      <c r="H54" s="64"/>
    </row>
    <row r="55" spans="2:8" s="42" customFormat="1" ht="13.5" customHeight="1">
      <c r="B55" s="75" t="s">
        <v>133</v>
      </c>
      <c r="C55" s="63"/>
      <c r="D55" s="64"/>
      <c r="E55" s="64"/>
      <c r="F55" s="64"/>
      <c r="G55" s="64"/>
      <c r="H55" s="64"/>
    </row>
    <row r="56" spans="2:8" s="42" customFormat="1" ht="13.5" customHeight="1">
      <c r="B56" s="75" t="s">
        <v>136</v>
      </c>
      <c r="C56" s="63"/>
      <c r="D56" s="64"/>
      <c r="E56" s="64"/>
      <c r="F56" s="64"/>
      <c r="G56" s="64"/>
      <c r="H56" s="64"/>
    </row>
  </sheetData>
  <mergeCells count="66">
    <mergeCell ref="C50:D50"/>
    <mergeCell ref="E50:G50"/>
    <mergeCell ref="C51:D51"/>
    <mergeCell ref="E51:G51"/>
    <mergeCell ref="C52:D52"/>
    <mergeCell ref="E52:G52"/>
    <mergeCell ref="C47:D47"/>
    <mergeCell ref="E47:G47"/>
    <mergeCell ref="C48:D48"/>
    <mergeCell ref="E48:G48"/>
    <mergeCell ref="C49:D49"/>
    <mergeCell ref="E49:G49"/>
    <mergeCell ref="C44:D44"/>
    <mergeCell ref="E44:G44"/>
    <mergeCell ref="C45:D45"/>
    <mergeCell ref="E45:G45"/>
    <mergeCell ref="C46:D46"/>
    <mergeCell ref="E46:G46"/>
    <mergeCell ref="C35:D35"/>
    <mergeCell ref="E35:G35"/>
    <mergeCell ref="C42:D42"/>
    <mergeCell ref="E42:G42"/>
    <mergeCell ref="C43:D43"/>
    <mergeCell ref="E43:G43"/>
    <mergeCell ref="C32:D32"/>
    <mergeCell ref="E32:G32"/>
    <mergeCell ref="C33:D33"/>
    <mergeCell ref="E33:G33"/>
    <mergeCell ref="C34:D34"/>
    <mergeCell ref="E34:G34"/>
    <mergeCell ref="C29:D29"/>
    <mergeCell ref="E29:G29"/>
    <mergeCell ref="C30:D30"/>
    <mergeCell ref="E30:G30"/>
    <mergeCell ref="C31:D31"/>
    <mergeCell ref="E31:G31"/>
    <mergeCell ref="C26:D26"/>
    <mergeCell ref="E26:G26"/>
    <mergeCell ref="C27:D27"/>
    <mergeCell ref="E27:G27"/>
    <mergeCell ref="C28:D28"/>
    <mergeCell ref="E28:G28"/>
    <mergeCell ref="C15:D15"/>
    <mergeCell ref="E15:G15"/>
    <mergeCell ref="C16:D16"/>
    <mergeCell ref="E16:G16"/>
    <mergeCell ref="C25:D25"/>
    <mergeCell ref="E25:G25"/>
    <mergeCell ref="C12:D12"/>
    <mergeCell ref="E12:G12"/>
    <mergeCell ref="C13:D13"/>
    <mergeCell ref="E13:G13"/>
    <mergeCell ref="C14:D14"/>
    <mergeCell ref="E14:G14"/>
    <mergeCell ref="C9:D9"/>
    <mergeCell ref="E9:G9"/>
    <mergeCell ref="C10:D10"/>
    <mergeCell ref="E10:G10"/>
    <mergeCell ref="C11:D11"/>
    <mergeCell ref="E11:G11"/>
    <mergeCell ref="C6:D6"/>
    <mergeCell ref="E6:G6"/>
    <mergeCell ref="C7:D7"/>
    <mergeCell ref="E7:G7"/>
    <mergeCell ref="C8:D8"/>
    <mergeCell ref="E8:G8"/>
  </mergeCells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G753"/>
  <sheetViews>
    <sheetView showGridLines="0" zoomScaleNormal="100" zoomScaleSheetLayoutView="100" workbookViewId="0"/>
  </sheetViews>
  <sheetFormatPr defaultColWidth="12" defaultRowHeight="13.5" customHeight="1"/>
  <cols>
    <col min="1" max="1" width="4.625" style="2" customWidth="1"/>
    <col min="2" max="2" width="3.625" style="32" customWidth="1"/>
    <col min="3" max="3" width="13.5" style="2" customWidth="1"/>
    <col min="4" max="4" width="40.625" style="2" customWidth="1"/>
    <col min="5" max="5" width="45.625" style="2" customWidth="1"/>
    <col min="6" max="6" width="8.625" style="2" customWidth="1"/>
    <col min="7" max="16384" width="12" style="2"/>
  </cols>
  <sheetData>
    <row r="1" spans="2:7" ht="16.5" customHeight="1">
      <c r="B1" s="2" t="s">
        <v>182</v>
      </c>
    </row>
    <row r="2" spans="2:7" ht="16.5" customHeight="1">
      <c r="B2" s="2" t="s">
        <v>175</v>
      </c>
    </row>
    <row r="3" spans="2:7" ht="30" customHeight="1">
      <c r="B3" s="33"/>
      <c r="C3" s="34" t="s">
        <v>65</v>
      </c>
      <c r="D3" s="34" t="s">
        <v>61</v>
      </c>
      <c r="E3" s="34" t="s">
        <v>60</v>
      </c>
      <c r="F3" s="35" t="s">
        <v>119</v>
      </c>
    </row>
    <row r="4" spans="2:7" ht="13.5" customHeight="1">
      <c r="B4" s="226">
        <v>1</v>
      </c>
      <c r="C4" s="228" t="s">
        <v>50</v>
      </c>
      <c r="D4" s="142" t="s">
        <v>67</v>
      </c>
      <c r="E4" s="148" t="s">
        <v>68</v>
      </c>
      <c r="F4" s="143">
        <v>0.19400000000000001</v>
      </c>
      <c r="G4" s="42"/>
    </row>
    <row r="5" spans="2:7" ht="13.5" customHeight="1">
      <c r="B5" s="226"/>
      <c r="C5" s="229"/>
      <c r="D5" s="116" t="s">
        <v>69</v>
      </c>
      <c r="E5" s="149" t="s">
        <v>70</v>
      </c>
      <c r="F5" s="78">
        <v>6.8000000000000005E-2</v>
      </c>
      <c r="G5" s="42"/>
    </row>
    <row r="6" spans="2:7" ht="13.5" customHeight="1">
      <c r="B6" s="226"/>
      <c r="C6" s="229"/>
      <c r="D6" s="117" t="s">
        <v>71</v>
      </c>
      <c r="E6" s="144" t="s">
        <v>72</v>
      </c>
      <c r="F6" s="78">
        <v>6.5000000000000002E-2</v>
      </c>
      <c r="G6" s="42"/>
    </row>
    <row r="7" spans="2:7" ht="13.5" customHeight="1">
      <c r="B7" s="226"/>
      <c r="C7" s="229"/>
      <c r="D7" s="117" t="s">
        <v>78</v>
      </c>
      <c r="E7" s="144" t="s">
        <v>72</v>
      </c>
      <c r="F7" s="78">
        <v>5.6000000000000001E-2</v>
      </c>
      <c r="G7" s="42"/>
    </row>
    <row r="8" spans="2:7" ht="13.5" customHeight="1">
      <c r="B8" s="226"/>
      <c r="C8" s="229"/>
      <c r="D8" s="117" t="s">
        <v>75</v>
      </c>
      <c r="E8" s="144" t="s">
        <v>72</v>
      </c>
      <c r="F8" s="78">
        <v>4.3999999999999997E-2</v>
      </c>
      <c r="G8" s="42"/>
    </row>
    <row r="9" spans="2:7" ht="13.5" customHeight="1">
      <c r="B9" s="226"/>
      <c r="C9" s="229"/>
      <c r="D9" s="117" t="s">
        <v>73</v>
      </c>
      <c r="E9" s="144" t="s">
        <v>74</v>
      </c>
      <c r="F9" s="78">
        <v>4.1000000000000002E-2</v>
      </c>
      <c r="G9" s="42"/>
    </row>
    <row r="10" spans="2:7" ht="13.5" customHeight="1">
      <c r="B10" s="226"/>
      <c r="C10" s="229"/>
      <c r="D10" s="117" t="s">
        <v>76</v>
      </c>
      <c r="E10" s="144" t="s">
        <v>77</v>
      </c>
      <c r="F10" s="78">
        <v>4.1000000000000002E-2</v>
      </c>
      <c r="G10" s="42"/>
    </row>
    <row r="11" spans="2:7" ht="13.5" customHeight="1">
      <c r="B11" s="226"/>
      <c r="C11" s="229"/>
      <c r="D11" s="117" t="s">
        <v>79</v>
      </c>
      <c r="E11" s="144" t="s">
        <v>72</v>
      </c>
      <c r="F11" s="78">
        <v>3.2000000000000001E-2</v>
      </c>
      <c r="G11" s="42"/>
    </row>
    <row r="12" spans="2:7" ht="13.5" customHeight="1">
      <c r="B12" s="226"/>
      <c r="C12" s="229"/>
      <c r="D12" s="117" t="s">
        <v>200</v>
      </c>
      <c r="E12" s="144" t="s">
        <v>201</v>
      </c>
      <c r="F12" s="78">
        <v>2.4E-2</v>
      </c>
      <c r="G12" s="42"/>
    </row>
    <row r="13" spans="2:7" ht="13.5" customHeight="1">
      <c r="B13" s="226"/>
      <c r="C13" s="230"/>
      <c r="D13" s="118" t="s">
        <v>112</v>
      </c>
      <c r="E13" s="145" t="s">
        <v>74</v>
      </c>
      <c r="F13" s="79">
        <v>1.7999999999999999E-2</v>
      </c>
      <c r="G13" s="42"/>
    </row>
    <row r="14" spans="2:7" ht="13.5" customHeight="1">
      <c r="B14" s="226">
        <v>2</v>
      </c>
      <c r="C14" s="228" t="s">
        <v>92</v>
      </c>
      <c r="D14" s="142" t="s">
        <v>67</v>
      </c>
      <c r="E14" s="148" t="s">
        <v>68</v>
      </c>
      <c r="F14" s="143">
        <v>0.193</v>
      </c>
      <c r="G14" s="42"/>
    </row>
    <row r="15" spans="2:7" ht="13.5" customHeight="1">
      <c r="B15" s="226"/>
      <c r="C15" s="229"/>
      <c r="D15" s="116" t="s">
        <v>75</v>
      </c>
      <c r="E15" s="149" t="s">
        <v>72</v>
      </c>
      <c r="F15" s="78">
        <v>5.6000000000000001E-2</v>
      </c>
      <c r="G15" s="42"/>
    </row>
    <row r="16" spans="2:7" ht="13.5" customHeight="1">
      <c r="B16" s="226"/>
      <c r="C16" s="229"/>
      <c r="D16" s="117" t="s">
        <v>69</v>
      </c>
      <c r="E16" s="144" t="s">
        <v>70</v>
      </c>
      <c r="F16" s="78">
        <v>5.0999999999999997E-2</v>
      </c>
      <c r="G16" s="42"/>
    </row>
    <row r="17" spans="2:7" ht="13.5" customHeight="1">
      <c r="B17" s="226"/>
      <c r="C17" s="229"/>
      <c r="D17" s="117" t="s">
        <v>78</v>
      </c>
      <c r="E17" s="144" t="s">
        <v>72</v>
      </c>
      <c r="F17" s="78">
        <v>4.3999999999999997E-2</v>
      </c>
      <c r="G17" s="42"/>
    </row>
    <row r="18" spans="2:7" ht="13.5" customHeight="1">
      <c r="B18" s="226"/>
      <c r="C18" s="229"/>
      <c r="D18" s="117" t="s">
        <v>71</v>
      </c>
      <c r="E18" s="144" t="s">
        <v>72</v>
      </c>
      <c r="F18" s="78">
        <v>4.1000000000000002E-2</v>
      </c>
      <c r="G18" s="42"/>
    </row>
    <row r="19" spans="2:7" ht="13.5" customHeight="1">
      <c r="B19" s="226"/>
      <c r="C19" s="229"/>
      <c r="D19" s="117" t="s">
        <v>73</v>
      </c>
      <c r="E19" s="144" t="s">
        <v>74</v>
      </c>
      <c r="F19" s="78">
        <v>3.7999999999999999E-2</v>
      </c>
      <c r="G19" s="42"/>
    </row>
    <row r="20" spans="2:7" ht="13.5" customHeight="1">
      <c r="B20" s="226"/>
      <c r="C20" s="229"/>
      <c r="D20" s="117" t="s">
        <v>202</v>
      </c>
      <c r="E20" s="144" t="s">
        <v>203</v>
      </c>
      <c r="F20" s="78">
        <v>3.3000000000000002E-2</v>
      </c>
      <c r="G20" s="42"/>
    </row>
    <row r="21" spans="2:7" ht="13.5" customHeight="1">
      <c r="B21" s="226"/>
      <c r="C21" s="229"/>
      <c r="D21" s="117" t="s">
        <v>79</v>
      </c>
      <c r="E21" s="144" t="s">
        <v>72</v>
      </c>
      <c r="F21" s="78">
        <v>3.3000000000000002E-2</v>
      </c>
      <c r="G21" s="42"/>
    </row>
    <row r="22" spans="2:7" ht="13.5" customHeight="1">
      <c r="B22" s="226"/>
      <c r="C22" s="229"/>
      <c r="D22" s="117" t="s">
        <v>112</v>
      </c>
      <c r="E22" s="144" t="s">
        <v>74</v>
      </c>
      <c r="F22" s="78">
        <v>3.1E-2</v>
      </c>
      <c r="G22" s="42"/>
    </row>
    <row r="23" spans="2:7" ht="13.5" customHeight="1">
      <c r="B23" s="226"/>
      <c r="C23" s="230"/>
      <c r="D23" s="118" t="s">
        <v>200</v>
      </c>
      <c r="E23" s="145" t="s">
        <v>201</v>
      </c>
      <c r="F23" s="79">
        <v>3.1E-2</v>
      </c>
      <c r="G23" s="42"/>
    </row>
    <row r="24" spans="2:7" ht="13.5" customHeight="1">
      <c r="B24" s="226">
        <v>3</v>
      </c>
      <c r="C24" s="228" t="s">
        <v>93</v>
      </c>
      <c r="D24" s="142" t="s">
        <v>67</v>
      </c>
      <c r="E24" s="148" t="s">
        <v>68</v>
      </c>
      <c r="F24" s="143">
        <v>0.154</v>
      </c>
      <c r="G24" s="42"/>
    </row>
    <row r="25" spans="2:7" ht="13.5" customHeight="1">
      <c r="B25" s="226"/>
      <c r="C25" s="229"/>
      <c r="D25" s="116" t="s">
        <v>71</v>
      </c>
      <c r="E25" s="149" t="s">
        <v>72</v>
      </c>
      <c r="F25" s="78">
        <v>9.6000000000000002E-2</v>
      </c>
      <c r="G25" s="42"/>
    </row>
    <row r="26" spans="2:7" ht="13.5" customHeight="1">
      <c r="B26" s="226"/>
      <c r="C26" s="229"/>
      <c r="D26" s="117" t="s">
        <v>69</v>
      </c>
      <c r="E26" s="144" t="s">
        <v>70</v>
      </c>
      <c r="F26" s="78">
        <v>7.0000000000000007E-2</v>
      </c>
      <c r="G26" s="42"/>
    </row>
    <row r="27" spans="2:7" ht="13.5" customHeight="1">
      <c r="B27" s="226"/>
      <c r="C27" s="229"/>
      <c r="D27" s="117" t="s">
        <v>75</v>
      </c>
      <c r="E27" s="144" t="s">
        <v>72</v>
      </c>
      <c r="F27" s="78">
        <v>6.0999999999999999E-2</v>
      </c>
      <c r="G27" s="42"/>
    </row>
    <row r="28" spans="2:7" ht="13.5" customHeight="1">
      <c r="B28" s="226"/>
      <c r="C28" s="229"/>
      <c r="D28" s="117" t="s">
        <v>78</v>
      </c>
      <c r="E28" s="144" t="s">
        <v>72</v>
      </c>
      <c r="F28" s="78">
        <v>4.2000000000000003E-2</v>
      </c>
      <c r="G28" s="42"/>
    </row>
    <row r="29" spans="2:7" ht="13.5" customHeight="1">
      <c r="B29" s="226"/>
      <c r="C29" s="229"/>
      <c r="D29" s="117" t="s">
        <v>73</v>
      </c>
      <c r="E29" s="144" t="s">
        <v>74</v>
      </c>
      <c r="F29" s="78">
        <v>4.2000000000000003E-2</v>
      </c>
      <c r="G29" s="42"/>
    </row>
    <row r="30" spans="2:7" ht="13.5" customHeight="1">
      <c r="B30" s="226"/>
      <c r="C30" s="229"/>
      <c r="D30" s="117" t="s">
        <v>76</v>
      </c>
      <c r="E30" s="144" t="s">
        <v>77</v>
      </c>
      <c r="F30" s="78">
        <v>4.1000000000000002E-2</v>
      </c>
      <c r="G30" s="42"/>
    </row>
    <row r="31" spans="2:7" ht="13.5" customHeight="1">
      <c r="B31" s="226"/>
      <c r="C31" s="229"/>
      <c r="D31" s="117" t="s">
        <v>204</v>
      </c>
      <c r="E31" s="144" t="s">
        <v>205</v>
      </c>
      <c r="F31" s="78">
        <v>4.1000000000000002E-2</v>
      </c>
      <c r="G31" s="42"/>
    </row>
    <row r="32" spans="2:7" ht="13.5" customHeight="1">
      <c r="B32" s="226"/>
      <c r="C32" s="229"/>
      <c r="D32" s="117" t="s">
        <v>130</v>
      </c>
      <c r="E32" s="144" t="s">
        <v>72</v>
      </c>
      <c r="F32" s="78">
        <v>4.1000000000000002E-2</v>
      </c>
      <c r="G32" s="42"/>
    </row>
    <row r="33" spans="2:7" ht="13.5" customHeight="1">
      <c r="B33" s="226"/>
      <c r="C33" s="230"/>
      <c r="D33" s="118" t="s">
        <v>200</v>
      </c>
      <c r="E33" s="145" t="s">
        <v>201</v>
      </c>
      <c r="F33" s="79">
        <v>3.5999999999999997E-2</v>
      </c>
      <c r="G33" s="42"/>
    </row>
    <row r="34" spans="2:7" ht="13.5" customHeight="1">
      <c r="B34" s="226">
        <v>4</v>
      </c>
      <c r="C34" s="228" t="s">
        <v>94</v>
      </c>
      <c r="D34" s="142" t="s">
        <v>67</v>
      </c>
      <c r="E34" s="148" t="s">
        <v>68</v>
      </c>
      <c r="F34" s="143">
        <v>0.27200000000000002</v>
      </c>
      <c r="G34" s="42"/>
    </row>
    <row r="35" spans="2:7" ht="13.5" customHeight="1">
      <c r="B35" s="226"/>
      <c r="C35" s="229"/>
      <c r="D35" s="116" t="s">
        <v>71</v>
      </c>
      <c r="E35" s="149" t="s">
        <v>72</v>
      </c>
      <c r="F35" s="78">
        <v>0.121</v>
      </c>
      <c r="G35" s="42"/>
    </row>
    <row r="36" spans="2:7" ht="13.5" customHeight="1">
      <c r="B36" s="226"/>
      <c r="C36" s="229"/>
      <c r="D36" s="117" t="s">
        <v>76</v>
      </c>
      <c r="E36" s="144" t="s">
        <v>77</v>
      </c>
      <c r="F36" s="78">
        <v>4.8000000000000001E-2</v>
      </c>
      <c r="G36" s="42"/>
    </row>
    <row r="37" spans="2:7" ht="13.5" customHeight="1">
      <c r="B37" s="226"/>
      <c r="C37" s="229"/>
      <c r="D37" s="117" t="s">
        <v>78</v>
      </c>
      <c r="E37" s="144" t="s">
        <v>72</v>
      </c>
      <c r="F37" s="78">
        <v>4.4999999999999998E-2</v>
      </c>
      <c r="G37" s="42"/>
    </row>
    <row r="38" spans="2:7" ht="13.5" customHeight="1">
      <c r="B38" s="226"/>
      <c r="C38" s="229"/>
      <c r="D38" s="117" t="s">
        <v>69</v>
      </c>
      <c r="E38" s="144" t="s">
        <v>70</v>
      </c>
      <c r="F38" s="78">
        <v>4.1000000000000002E-2</v>
      </c>
      <c r="G38" s="42"/>
    </row>
    <row r="39" spans="2:7" ht="13.5" customHeight="1">
      <c r="B39" s="226"/>
      <c r="C39" s="229"/>
      <c r="D39" s="117" t="s">
        <v>75</v>
      </c>
      <c r="E39" s="144" t="s">
        <v>72</v>
      </c>
      <c r="F39" s="78">
        <v>3.7999999999999999E-2</v>
      </c>
      <c r="G39" s="42"/>
    </row>
    <row r="40" spans="2:7" ht="13.5" customHeight="1">
      <c r="B40" s="226"/>
      <c r="C40" s="229"/>
      <c r="D40" s="117" t="s">
        <v>204</v>
      </c>
      <c r="E40" s="144" t="s">
        <v>205</v>
      </c>
      <c r="F40" s="78">
        <v>3.6999999999999998E-2</v>
      </c>
      <c r="G40" s="42"/>
    </row>
    <row r="41" spans="2:7" ht="13.5" customHeight="1">
      <c r="B41" s="226"/>
      <c r="C41" s="229"/>
      <c r="D41" s="117" t="s">
        <v>79</v>
      </c>
      <c r="E41" s="144" t="s">
        <v>72</v>
      </c>
      <c r="F41" s="78">
        <v>0.03</v>
      </c>
      <c r="G41" s="42"/>
    </row>
    <row r="42" spans="2:7" ht="13.5" customHeight="1">
      <c r="B42" s="226"/>
      <c r="C42" s="229"/>
      <c r="D42" s="117" t="s">
        <v>73</v>
      </c>
      <c r="E42" s="144" t="s">
        <v>74</v>
      </c>
      <c r="F42" s="78">
        <v>2.9000000000000001E-2</v>
      </c>
      <c r="G42" s="42"/>
    </row>
    <row r="43" spans="2:7" ht="13.5" customHeight="1">
      <c r="B43" s="226"/>
      <c r="C43" s="230"/>
      <c r="D43" s="118" t="s">
        <v>206</v>
      </c>
      <c r="E43" s="145" t="s">
        <v>207</v>
      </c>
      <c r="F43" s="79">
        <v>1.7999999999999999E-2</v>
      </c>
      <c r="G43" s="42"/>
    </row>
    <row r="44" spans="2:7" ht="13.5" customHeight="1">
      <c r="B44" s="226">
        <v>5</v>
      </c>
      <c r="C44" s="228" t="s">
        <v>95</v>
      </c>
      <c r="D44" s="142" t="s">
        <v>69</v>
      </c>
      <c r="E44" s="148" t="s">
        <v>70</v>
      </c>
      <c r="F44" s="143">
        <v>0.26900000000000002</v>
      </c>
      <c r="G44" s="42"/>
    </row>
    <row r="45" spans="2:7" ht="13.5" customHeight="1">
      <c r="B45" s="226"/>
      <c r="C45" s="229"/>
      <c r="D45" s="116" t="s">
        <v>67</v>
      </c>
      <c r="E45" s="149" t="s">
        <v>68</v>
      </c>
      <c r="F45" s="78">
        <v>0.161</v>
      </c>
      <c r="G45" s="42"/>
    </row>
    <row r="46" spans="2:7" ht="13.5" customHeight="1">
      <c r="B46" s="226"/>
      <c r="C46" s="229"/>
      <c r="D46" s="117" t="s">
        <v>79</v>
      </c>
      <c r="E46" s="144" t="s">
        <v>72</v>
      </c>
      <c r="F46" s="78">
        <v>0.06</v>
      </c>
      <c r="G46" s="42"/>
    </row>
    <row r="47" spans="2:7" ht="13.5" customHeight="1">
      <c r="B47" s="226"/>
      <c r="C47" s="229"/>
      <c r="D47" s="117" t="s">
        <v>71</v>
      </c>
      <c r="E47" s="144" t="s">
        <v>72</v>
      </c>
      <c r="F47" s="78">
        <v>5.0999999999999997E-2</v>
      </c>
      <c r="G47" s="42"/>
    </row>
    <row r="48" spans="2:7" ht="13.5" customHeight="1">
      <c r="B48" s="226"/>
      <c r="C48" s="229"/>
      <c r="D48" s="117" t="s">
        <v>78</v>
      </c>
      <c r="E48" s="144" t="s">
        <v>72</v>
      </c>
      <c r="F48" s="78">
        <v>4.4999999999999998E-2</v>
      </c>
      <c r="G48" s="42"/>
    </row>
    <row r="49" spans="2:7" ht="13.5" customHeight="1">
      <c r="B49" s="226"/>
      <c r="C49" s="229"/>
      <c r="D49" s="117" t="s">
        <v>73</v>
      </c>
      <c r="E49" s="144" t="s">
        <v>74</v>
      </c>
      <c r="F49" s="78">
        <v>4.4999999999999998E-2</v>
      </c>
      <c r="G49" s="42"/>
    </row>
    <row r="50" spans="2:7" ht="13.5" customHeight="1">
      <c r="B50" s="226"/>
      <c r="C50" s="229"/>
      <c r="D50" s="117" t="s">
        <v>200</v>
      </c>
      <c r="E50" s="144" t="s">
        <v>201</v>
      </c>
      <c r="F50" s="78">
        <v>4.4999999999999998E-2</v>
      </c>
      <c r="G50" s="42"/>
    </row>
    <row r="51" spans="2:7" ht="13.5" customHeight="1">
      <c r="B51" s="226"/>
      <c r="C51" s="229"/>
      <c r="D51" s="117" t="s">
        <v>208</v>
      </c>
      <c r="E51" s="144" t="s">
        <v>209</v>
      </c>
      <c r="F51" s="78">
        <v>2.8000000000000001E-2</v>
      </c>
      <c r="G51" s="42"/>
    </row>
    <row r="52" spans="2:7" ht="13.5" customHeight="1">
      <c r="B52" s="226"/>
      <c r="C52" s="229"/>
      <c r="D52" s="117" t="s">
        <v>76</v>
      </c>
      <c r="E52" s="144" t="s">
        <v>77</v>
      </c>
      <c r="F52" s="78">
        <v>1.7000000000000001E-2</v>
      </c>
      <c r="G52" s="42"/>
    </row>
    <row r="53" spans="2:7" ht="13.5" customHeight="1">
      <c r="B53" s="226"/>
      <c r="C53" s="230"/>
      <c r="D53" s="118" t="s">
        <v>75</v>
      </c>
      <c r="E53" s="145" t="s">
        <v>72</v>
      </c>
      <c r="F53" s="79">
        <v>1.7000000000000001E-2</v>
      </c>
      <c r="G53" s="42"/>
    </row>
    <row r="54" spans="2:7" ht="13.5" customHeight="1">
      <c r="B54" s="226">
        <v>6</v>
      </c>
      <c r="C54" s="228" t="s">
        <v>96</v>
      </c>
      <c r="D54" s="142" t="s">
        <v>67</v>
      </c>
      <c r="E54" s="148" t="s">
        <v>68</v>
      </c>
      <c r="F54" s="143">
        <v>0.245</v>
      </c>
      <c r="G54" s="42"/>
    </row>
    <row r="55" spans="2:7" ht="13.5" customHeight="1">
      <c r="B55" s="226"/>
      <c r="C55" s="229"/>
      <c r="D55" s="116" t="s">
        <v>75</v>
      </c>
      <c r="E55" s="149" t="s">
        <v>72</v>
      </c>
      <c r="F55" s="78">
        <v>7.5999999999999998E-2</v>
      </c>
      <c r="G55" s="42"/>
    </row>
    <row r="56" spans="2:7" ht="13.5" customHeight="1">
      <c r="B56" s="226"/>
      <c r="C56" s="229"/>
      <c r="D56" s="117" t="s">
        <v>71</v>
      </c>
      <c r="E56" s="144" t="s">
        <v>72</v>
      </c>
      <c r="F56" s="78">
        <v>6.5000000000000002E-2</v>
      </c>
      <c r="G56" s="42"/>
    </row>
    <row r="57" spans="2:7" ht="13.5" customHeight="1">
      <c r="B57" s="226"/>
      <c r="C57" s="229"/>
      <c r="D57" s="117" t="s">
        <v>73</v>
      </c>
      <c r="E57" s="144" t="s">
        <v>74</v>
      </c>
      <c r="F57" s="78">
        <v>5.8999999999999997E-2</v>
      </c>
      <c r="G57" s="42"/>
    </row>
    <row r="58" spans="2:7" ht="13.5" customHeight="1">
      <c r="B58" s="226"/>
      <c r="C58" s="229"/>
      <c r="D58" s="117" t="s">
        <v>76</v>
      </c>
      <c r="E58" s="144" t="s">
        <v>77</v>
      </c>
      <c r="F58" s="78">
        <v>0.05</v>
      </c>
      <c r="G58" s="42"/>
    </row>
    <row r="59" spans="2:7" ht="13.5" customHeight="1">
      <c r="B59" s="226"/>
      <c r="C59" s="229"/>
      <c r="D59" s="117" t="s">
        <v>69</v>
      </c>
      <c r="E59" s="144" t="s">
        <v>70</v>
      </c>
      <c r="F59" s="78">
        <v>3.6999999999999998E-2</v>
      </c>
      <c r="G59" s="42"/>
    </row>
    <row r="60" spans="2:7" ht="13.5" customHeight="1">
      <c r="B60" s="226"/>
      <c r="C60" s="229"/>
      <c r="D60" s="117" t="s">
        <v>78</v>
      </c>
      <c r="E60" s="144" t="s">
        <v>72</v>
      </c>
      <c r="F60" s="78">
        <v>3.3000000000000002E-2</v>
      </c>
      <c r="G60" s="42"/>
    </row>
    <row r="61" spans="2:7" ht="13.5" customHeight="1">
      <c r="B61" s="226"/>
      <c r="C61" s="229"/>
      <c r="D61" s="117" t="s">
        <v>200</v>
      </c>
      <c r="E61" s="144" t="s">
        <v>201</v>
      </c>
      <c r="F61" s="78">
        <v>3.3000000000000002E-2</v>
      </c>
      <c r="G61" s="42"/>
    </row>
    <row r="62" spans="2:7" ht="13.5" customHeight="1">
      <c r="B62" s="226"/>
      <c r="C62" s="229"/>
      <c r="D62" s="117" t="s">
        <v>79</v>
      </c>
      <c r="E62" s="144" t="s">
        <v>72</v>
      </c>
      <c r="F62" s="78">
        <v>1.9E-2</v>
      </c>
      <c r="G62" s="42"/>
    </row>
    <row r="63" spans="2:7" ht="13.5" customHeight="1">
      <c r="B63" s="226"/>
      <c r="C63" s="230"/>
      <c r="D63" s="118" t="s">
        <v>81</v>
      </c>
      <c r="E63" s="145" t="s">
        <v>72</v>
      </c>
      <c r="F63" s="79">
        <v>1.7000000000000001E-2</v>
      </c>
      <c r="G63" s="42"/>
    </row>
    <row r="64" spans="2:7" ht="13.5" customHeight="1">
      <c r="B64" s="226">
        <v>7</v>
      </c>
      <c r="C64" s="228" t="s">
        <v>97</v>
      </c>
      <c r="D64" s="142" t="s">
        <v>67</v>
      </c>
      <c r="E64" s="148" t="s">
        <v>68</v>
      </c>
      <c r="F64" s="143">
        <v>0.16700000000000001</v>
      </c>
      <c r="G64" s="42"/>
    </row>
    <row r="65" spans="2:7" ht="13.5" customHeight="1">
      <c r="B65" s="226"/>
      <c r="C65" s="229"/>
      <c r="D65" s="116" t="s">
        <v>69</v>
      </c>
      <c r="E65" s="149" t="s">
        <v>70</v>
      </c>
      <c r="F65" s="78">
        <v>0.105</v>
      </c>
      <c r="G65" s="42"/>
    </row>
    <row r="66" spans="2:7" ht="13.5" customHeight="1">
      <c r="B66" s="226"/>
      <c r="C66" s="229"/>
      <c r="D66" s="117" t="s">
        <v>78</v>
      </c>
      <c r="E66" s="144" t="s">
        <v>72</v>
      </c>
      <c r="F66" s="78">
        <v>5.5E-2</v>
      </c>
      <c r="G66" s="42"/>
    </row>
    <row r="67" spans="2:7" ht="13.5" customHeight="1">
      <c r="B67" s="226"/>
      <c r="C67" s="229"/>
      <c r="D67" s="117" t="s">
        <v>71</v>
      </c>
      <c r="E67" s="144" t="s">
        <v>72</v>
      </c>
      <c r="F67" s="78">
        <v>5.2999999999999999E-2</v>
      </c>
      <c r="G67" s="42"/>
    </row>
    <row r="68" spans="2:7" ht="13.5" customHeight="1">
      <c r="B68" s="226"/>
      <c r="C68" s="229"/>
      <c r="D68" s="117" t="s">
        <v>75</v>
      </c>
      <c r="E68" s="144" t="s">
        <v>72</v>
      </c>
      <c r="F68" s="78">
        <v>4.7E-2</v>
      </c>
      <c r="G68" s="42"/>
    </row>
    <row r="69" spans="2:7" ht="13.5" customHeight="1">
      <c r="B69" s="226"/>
      <c r="C69" s="229"/>
      <c r="D69" s="117" t="s">
        <v>73</v>
      </c>
      <c r="E69" s="144" t="s">
        <v>74</v>
      </c>
      <c r="F69" s="78">
        <v>4.2999999999999997E-2</v>
      </c>
      <c r="G69" s="42"/>
    </row>
    <row r="70" spans="2:7" ht="13.5" customHeight="1">
      <c r="B70" s="226"/>
      <c r="C70" s="229"/>
      <c r="D70" s="117" t="s">
        <v>113</v>
      </c>
      <c r="E70" s="144" t="s">
        <v>77</v>
      </c>
      <c r="F70" s="78">
        <v>3.4000000000000002E-2</v>
      </c>
      <c r="G70" s="42"/>
    </row>
    <row r="71" spans="2:7" ht="13.5" customHeight="1">
      <c r="B71" s="226"/>
      <c r="C71" s="229"/>
      <c r="D71" s="117" t="s">
        <v>79</v>
      </c>
      <c r="E71" s="144" t="s">
        <v>72</v>
      </c>
      <c r="F71" s="78">
        <v>2.8000000000000001E-2</v>
      </c>
      <c r="G71" s="42"/>
    </row>
    <row r="72" spans="2:7" ht="13.5" customHeight="1">
      <c r="B72" s="226"/>
      <c r="C72" s="229"/>
      <c r="D72" s="117" t="s">
        <v>76</v>
      </c>
      <c r="E72" s="144" t="s">
        <v>77</v>
      </c>
      <c r="F72" s="78">
        <v>2.5999999999999999E-2</v>
      </c>
      <c r="G72" s="42"/>
    </row>
    <row r="73" spans="2:7" ht="13.5" customHeight="1">
      <c r="B73" s="226"/>
      <c r="C73" s="230"/>
      <c r="D73" s="118" t="s">
        <v>210</v>
      </c>
      <c r="E73" s="145" t="s">
        <v>205</v>
      </c>
      <c r="F73" s="79">
        <v>2.5999999999999999E-2</v>
      </c>
      <c r="G73" s="42"/>
    </row>
    <row r="74" spans="2:7" ht="13.5" customHeight="1">
      <c r="B74" s="226">
        <v>8</v>
      </c>
      <c r="C74" s="228" t="s">
        <v>51</v>
      </c>
      <c r="D74" s="142" t="s">
        <v>67</v>
      </c>
      <c r="E74" s="148" t="s">
        <v>68</v>
      </c>
      <c r="F74" s="143">
        <v>0.183</v>
      </c>
      <c r="G74" s="42"/>
    </row>
    <row r="75" spans="2:7" ht="13.5" customHeight="1">
      <c r="B75" s="226"/>
      <c r="C75" s="229"/>
      <c r="D75" s="116" t="s">
        <v>69</v>
      </c>
      <c r="E75" s="149" t="s">
        <v>70</v>
      </c>
      <c r="F75" s="78">
        <v>0.14399999999999999</v>
      </c>
      <c r="G75" s="42"/>
    </row>
    <row r="76" spans="2:7" ht="13.5" customHeight="1">
      <c r="B76" s="226"/>
      <c r="C76" s="229"/>
      <c r="D76" s="117" t="s">
        <v>71</v>
      </c>
      <c r="E76" s="144" t="s">
        <v>72</v>
      </c>
      <c r="F76" s="78">
        <v>5.6000000000000001E-2</v>
      </c>
      <c r="G76" s="42"/>
    </row>
    <row r="77" spans="2:7" ht="13.5" customHeight="1">
      <c r="B77" s="226"/>
      <c r="C77" s="229"/>
      <c r="D77" s="117" t="s">
        <v>73</v>
      </c>
      <c r="E77" s="144" t="s">
        <v>74</v>
      </c>
      <c r="F77" s="78">
        <v>0.05</v>
      </c>
      <c r="G77" s="42"/>
    </row>
    <row r="78" spans="2:7" ht="13.5" customHeight="1">
      <c r="B78" s="226"/>
      <c r="C78" s="229"/>
      <c r="D78" s="117" t="s">
        <v>75</v>
      </c>
      <c r="E78" s="144" t="s">
        <v>72</v>
      </c>
      <c r="F78" s="78">
        <v>4.2999999999999997E-2</v>
      </c>
      <c r="G78" s="42"/>
    </row>
    <row r="79" spans="2:7" ht="13.5" customHeight="1">
      <c r="B79" s="226"/>
      <c r="C79" s="229"/>
      <c r="D79" s="117" t="s">
        <v>78</v>
      </c>
      <c r="E79" s="144" t="s">
        <v>72</v>
      </c>
      <c r="F79" s="78">
        <v>4.1000000000000002E-2</v>
      </c>
      <c r="G79" s="42"/>
    </row>
    <row r="80" spans="2:7" ht="13.5" customHeight="1">
      <c r="B80" s="226"/>
      <c r="C80" s="229"/>
      <c r="D80" s="117" t="s">
        <v>79</v>
      </c>
      <c r="E80" s="144" t="s">
        <v>72</v>
      </c>
      <c r="F80" s="78">
        <v>3.7999999999999999E-2</v>
      </c>
      <c r="G80" s="42"/>
    </row>
    <row r="81" spans="2:7" ht="13.5" customHeight="1">
      <c r="B81" s="226"/>
      <c r="C81" s="229"/>
      <c r="D81" s="117" t="s">
        <v>200</v>
      </c>
      <c r="E81" s="144" t="s">
        <v>201</v>
      </c>
      <c r="F81" s="78">
        <v>2.1000000000000001E-2</v>
      </c>
      <c r="G81" s="42"/>
    </row>
    <row r="82" spans="2:7" ht="13.5" customHeight="1">
      <c r="B82" s="226"/>
      <c r="C82" s="229"/>
      <c r="D82" s="117" t="s">
        <v>211</v>
      </c>
      <c r="E82" s="144" t="s">
        <v>212</v>
      </c>
      <c r="F82" s="78">
        <v>0.02</v>
      </c>
      <c r="G82" s="42"/>
    </row>
    <row r="83" spans="2:7" ht="13.5" customHeight="1">
      <c r="B83" s="226"/>
      <c r="C83" s="230"/>
      <c r="D83" s="118" t="s">
        <v>130</v>
      </c>
      <c r="E83" s="145" t="s">
        <v>72</v>
      </c>
      <c r="F83" s="79">
        <v>1.7999999999999999E-2</v>
      </c>
      <c r="G83" s="42"/>
    </row>
    <row r="84" spans="2:7" ht="13.5" customHeight="1">
      <c r="B84" s="226">
        <v>9</v>
      </c>
      <c r="C84" s="228" t="s">
        <v>98</v>
      </c>
      <c r="D84" s="142" t="s">
        <v>67</v>
      </c>
      <c r="E84" s="148" t="s">
        <v>68</v>
      </c>
      <c r="F84" s="143">
        <v>0.193</v>
      </c>
      <c r="G84" s="42"/>
    </row>
    <row r="85" spans="2:7" ht="13.5" customHeight="1">
      <c r="B85" s="226"/>
      <c r="C85" s="229"/>
      <c r="D85" s="116" t="s">
        <v>71</v>
      </c>
      <c r="E85" s="149" t="s">
        <v>72</v>
      </c>
      <c r="F85" s="78">
        <v>9.4E-2</v>
      </c>
      <c r="G85" s="42"/>
    </row>
    <row r="86" spans="2:7" ht="13.5" customHeight="1">
      <c r="B86" s="226"/>
      <c r="C86" s="229"/>
      <c r="D86" s="117" t="s">
        <v>79</v>
      </c>
      <c r="E86" s="144" t="s">
        <v>72</v>
      </c>
      <c r="F86" s="78">
        <v>6.5000000000000002E-2</v>
      </c>
      <c r="G86" s="42"/>
    </row>
    <row r="87" spans="2:7" ht="13.5" customHeight="1">
      <c r="B87" s="226"/>
      <c r="C87" s="229"/>
      <c r="D87" s="117" t="s">
        <v>73</v>
      </c>
      <c r="E87" s="144" t="s">
        <v>74</v>
      </c>
      <c r="F87" s="78">
        <v>6.2E-2</v>
      </c>
      <c r="G87" s="42"/>
    </row>
    <row r="88" spans="2:7" ht="13.5" customHeight="1">
      <c r="B88" s="226"/>
      <c r="C88" s="229"/>
      <c r="D88" s="117" t="s">
        <v>78</v>
      </c>
      <c r="E88" s="144" t="s">
        <v>72</v>
      </c>
      <c r="F88" s="78">
        <v>5.6000000000000001E-2</v>
      </c>
      <c r="G88" s="42"/>
    </row>
    <row r="89" spans="2:7" ht="13.5" customHeight="1">
      <c r="B89" s="226"/>
      <c r="C89" s="229"/>
      <c r="D89" s="117" t="s">
        <v>213</v>
      </c>
      <c r="E89" s="144" t="s">
        <v>214</v>
      </c>
      <c r="F89" s="78">
        <v>0.03</v>
      </c>
      <c r="G89" s="42"/>
    </row>
    <row r="90" spans="2:7" ht="13.5" customHeight="1">
      <c r="B90" s="226"/>
      <c r="C90" s="229"/>
      <c r="D90" s="117" t="s">
        <v>75</v>
      </c>
      <c r="E90" s="144" t="s">
        <v>72</v>
      </c>
      <c r="F90" s="78">
        <v>2.7E-2</v>
      </c>
      <c r="G90" s="42"/>
    </row>
    <row r="91" spans="2:7" ht="13.5" customHeight="1">
      <c r="B91" s="226"/>
      <c r="C91" s="229"/>
      <c r="D91" s="117" t="s">
        <v>130</v>
      </c>
      <c r="E91" s="144" t="s">
        <v>72</v>
      </c>
      <c r="F91" s="78">
        <v>2.7E-2</v>
      </c>
      <c r="G91" s="42"/>
    </row>
    <row r="92" spans="2:7" ht="13.5" customHeight="1">
      <c r="B92" s="226"/>
      <c r="C92" s="229"/>
      <c r="D92" s="117" t="s">
        <v>211</v>
      </c>
      <c r="E92" s="144" t="s">
        <v>212</v>
      </c>
      <c r="F92" s="78">
        <v>2.1000000000000001E-2</v>
      </c>
      <c r="G92" s="42"/>
    </row>
    <row r="93" spans="2:7" ht="13.5" customHeight="1">
      <c r="B93" s="226"/>
      <c r="C93" s="230"/>
      <c r="D93" s="118" t="s">
        <v>215</v>
      </c>
      <c r="E93" s="145" t="s">
        <v>68</v>
      </c>
      <c r="F93" s="79">
        <v>1.7999999999999999E-2</v>
      </c>
      <c r="G93" s="42"/>
    </row>
    <row r="94" spans="2:7" ht="13.5" customHeight="1">
      <c r="B94" s="226">
        <v>10</v>
      </c>
      <c r="C94" s="228" t="s">
        <v>52</v>
      </c>
      <c r="D94" s="142" t="s">
        <v>67</v>
      </c>
      <c r="E94" s="148" t="s">
        <v>68</v>
      </c>
      <c r="F94" s="143">
        <v>0.16900000000000001</v>
      </c>
      <c r="G94" s="42"/>
    </row>
    <row r="95" spans="2:7" ht="13.5" customHeight="1">
      <c r="B95" s="226"/>
      <c r="C95" s="229"/>
      <c r="D95" s="116" t="s">
        <v>71</v>
      </c>
      <c r="E95" s="149" t="s">
        <v>72</v>
      </c>
      <c r="F95" s="78">
        <v>7.8E-2</v>
      </c>
      <c r="G95" s="42"/>
    </row>
    <row r="96" spans="2:7" ht="13.5" customHeight="1">
      <c r="B96" s="226"/>
      <c r="C96" s="229"/>
      <c r="D96" s="117" t="s">
        <v>75</v>
      </c>
      <c r="E96" s="144" t="s">
        <v>72</v>
      </c>
      <c r="F96" s="78">
        <v>5.5E-2</v>
      </c>
      <c r="G96" s="42"/>
    </row>
    <row r="97" spans="2:7" ht="13.5" customHeight="1">
      <c r="B97" s="226"/>
      <c r="C97" s="229"/>
      <c r="D97" s="117" t="s">
        <v>79</v>
      </c>
      <c r="E97" s="144" t="s">
        <v>72</v>
      </c>
      <c r="F97" s="78">
        <v>5.2999999999999999E-2</v>
      </c>
      <c r="G97" s="42"/>
    </row>
    <row r="98" spans="2:7" ht="13.5" customHeight="1">
      <c r="B98" s="226"/>
      <c r="C98" s="229"/>
      <c r="D98" s="117" t="s">
        <v>69</v>
      </c>
      <c r="E98" s="144" t="s">
        <v>70</v>
      </c>
      <c r="F98" s="78">
        <v>5.1999999999999998E-2</v>
      </c>
      <c r="G98" s="42"/>
    </row>
    <row r="99" spans="2:7" ht="13.5" customHeight="1">
      <c r="B99" s="226"/>
      <c r="C99" s="229"/>
      <c r="D99" s="117" t="s">
        <v>73</v>
      </c>
      <c r="E99" s="144" t="s">
        <v>74</v>
      </c>
      <c r="F99" s="78">
        <v>5.1999999999999998E-2</v>
      </c>
      <c r="G99" s="42"/>
    </row>
    <row r="100" spans="2:7" ht="13.5" customHeight="1">
      <c r="B100" s="226"/>
      <c r="C100" s="229"/>
      <c r="D100" s="117" t="s">
        <v>76</v>
      </c>
      <c r="E100" s="144" t="s">
        <v>77</v>
      </c>
      <c r="F100" s="78">
        <v>0.05</v>
      </c>
      <c r="G100" s="42"/>
    </row>
    <row r="101" spans="2:7" ht="13.5" customHeight="1">
      <c r="B101" s="226"/>
      <c r="C101" s="229"/>
      <c r="D101" s="117" t="s">
        <v>78</v>
      </c>
      <c r="E101" s="144" t="s">
        <v>72</v>
      </c>
      <c r="F101" s="78">
        <v>4.2999999999999997E-2</v>
      </c>
      <c r="G101" s="42"/>
    </row>
    <row r="102" spans="2:7" ht="13.5" customHeight="1">
      <c r="B102" s="226"/>
      <c r="C102" s="229"/>
      <c r="D102" s="117" t="s">
        <v>215</v>
      </c>
      <c r="E102" s="144" t="s">
        <v>68</v>
      </c>
      <c r="F102" s="78">
        <v>2.7E-2</v>
      </c>
      <c r="G102" s="42"/>
    </row>
    <row r="103" spans="2:7" ht="13.5" customHeight="1">
      <c r="B103" s="226"/>
      <c r="C103" s="230"/>
      <c r="D103" s="118" t="s">
        <v>200</v>
      </c>
      <c r="E103" s="145" t="s">
        <v>201</v>
      </c>
      <c r="F103" s="79">
        <v>0.02</v>
      </c>
      <c r="G103" s="42"/>
    </row>
    <row r="104" spans="2:7" ht="13.5" customHeight="1">
      <c r="B104" s="226">
        <v>11</v>
      </c>
      <c r="C104" s="228" t="s">
        <v>53</v>
      </c>
      <c r="D104" s="142" t="s">
        <v>67</v>
      </c>
      <c r="E104" s="148" t="s">
        <v>68</v>
      </c>
      <c r="F104" s="143">
        <v>0.252</v>
      </c>
      <c r="G104" s="42"/>
    </row>
    <row r="105" spans="2:7" ht="13.5" customHeight="1">
      <c r="B105" s="226"/>
      <c r="C105" s="229"/>
      <c r="D105" s="116" t="s">
        <v>78</v>
      </c>
      <c r="E105" s="149" t="s">
        <v>72</v>
      </c>
      <c r="F105" s="78">
        <v>7.5999999999999998E-2</v>
      </c>
      <c r="G105" s="42"/>
    </row>
    <row r="106" spans="2:7" ht="13.5" customHeight="1">
      <c r="B106" s="226"/>
      <c r="C106" s="229"/>
      <c r="D106" s="117" t="s">
        <v>71</v>
      </c>
      <c r="E106" s="144" t="s">
        <v>72</v>
      </c>
      <c r="F106" s="78">
        <v>7.4999999999999997E-2</v>
      </c>
      <c r="G106" s="42"/>
    </row>
    <row r="107" spans="2:7" ht="13.5" customHeight="1">
      <c r="B107" s="226"/>
      <c r="C107" s="229"/>
      <c r="D107" s="117" t="s">
        <v>69</v>
      </c>
      <c r="E107" s="144" t="s">
        <v>70</v>
      </c>
      <c r="F107" s="78">
        <v>4.7E-2</v>
      </c>
      <c r="G107" s="42"/>
    </row>
    <row r="108" spans="2:7" ht="13.5" customHeight="1">
      <c r="B108" s="226"/>
      <c r="C108" s="229"/>
      <c r="D108" s="117" t="s">
        <v>76</v>
      </c>
      <c r="E108" s="144" t="s">
        <v>77</v>
      </c>
      <c r="F108" s="78">
        <v>4.5999999999999999E-2</v>
      </c>
      <c r="G108" s="42"/>
    </row>
    <row r="109" spans="2:7" ht="13.5" customHeight="1">
      <c r="B109" s="226"/>
      <c r="C109" s="229"/>
      <c r="D109" s="117" t="s">
        <v>75</v>
      </c>
      <c r="E109" s="144" t="s">
        <v>72</v>
      </c>
      <c r="F109" s="78">
        <v>4.3999999999999997E-2</v>
      </c>
      <c r="G109" s="42"/>
    </row>
    <row r="110" spans="2:7" ht="13.5" customHeight="1">
      <c r="B110" s="226"/>
      <c r="C110" s="229"/>
      <c r="D110" s="117" t="s">
        <v>79</v>
      </c>
      <c r="E110" s="144" t="s">
        <v>72</v>
      </c>
      <c r="F110" s="78">
        <v>3.5999999999999997E-2</v>
      </c>
      <c r="G110" s="42"/>
    </row>
    <row r="111" spans="2:7" ht="13.5" customHeight="1">
      <c r="B111" s="226"/>
      <c r="C111" s="229"/>
      <c r="D111" s="117" t="s">
        <v>200</v>
      </c>
      <c r="E111" s="144" t="s">
        <v>201</v>
      </c>
      <c r="F111" s="78">
        <v>3.2000000000000001E-2</v>
      </c>
      <c r="G111" s="42"/>
    </row>
    <row r="112" spans="2:7" ht="13.5" customHeight="1">
      <c r="B112" s="226"/>
      <c r="C112" s="229"/>
      <c r="D112" s="117" t="s">
        <v>73</v>
      </c>
      <c r="E112" s="144" t="s">
        <v>74</v>
      </c>
      <c r="F112" s="78">
        <v>2.9000000000000001E-2</v>
      </c>
      <c r="G112" s="42"/>
    </row>
    <row r="113" spans="2:7" ht="13.5" customHeight="1">
      <c r="B113" s="226"/>
      <c r="C113" s="230"/>
      <c r="D113" s="118" t="s">
        <v>204</v>
      </c>
      <c r="E113" s="145" t="s">
        <v>205</v>
      </c>
      <c r="F113" s="79">
        <v>1.6E-2</v>
      </c>
      <c r="G113" s="42"/>
    </row>
    <row r="114" spans="2:7" ht="13.5" customHeight="1">
      <c r="B114" s="226">
        <v>12</v>
      </c>
      <c r="C114" s="228" t="s">
        <v>99</v>
      </c>
      <c r="D114" s="142" t="s">
        <v>67</v>
      </c>
      <c r="E114" s="148" t="s">
        <v>68</v>
      </c>
      <c r="F114" s="143">
        <v>0.16500000000000001</v>
      </c>
      <c r="G114" s="42"/>
    </row>
    <row r="115" spans="2:7" ht="13.5" customHeight="1">
      <c r="B115" s="226"/>
      <c r="C115" s="229"/>
      <c r="D115" s="116" t="s">
        <v>75</v>
      </c>
      <c r="E115" s="149" t="s">
        <v>72</v>
      </c>
      <c r="F115" s="78">
        <v>8.5000000000000006E-2</v>
      </c>
      <c r="G115" s="42"/>
    </row>
    <row r="116" spans="2:7" ht="13.5" customHeight="1">
      <c r="B116" s="226"/>
      <c r="C116" s="229"/>
      <c r="D116" s="117" t="s">
        <v>71</v>
      </c>
      <c r="E116" s="144" t="s">
        <v>72</v>
      </c>
      <c r="F116" s="78">
        <v>7.4999999999999997E-2</v>
      </c>
      <c r="G116" s="42"/>
    </row>
    <row r="117" spans="2:7" ht="13.5" customHeight="1">
      <c r="B117" s="226"/>
      <c r="C117" s="229"/>
      <c r="D117" s="117" t="s">
        <v>78</v>
      </c>
      <c r="E117" s="144" t="s">
        <v>72</v>
      </c>
      <c r="F117" s="78">
        <v>6.2E-2</v>
      </c>
      <c r="G117" s="42"/>
    </row>
    <row r="118" spans="2:7" ht="13.5" customHeight="1">
      <c r="B118" s="226"/>
      <c r="C118" s="229"/>
      <c r="D118" s="117" t="s">
        <v>73</v>
      </c>
      <c r="E118" s="144" t="s">
        <v>74</v>
      </c>
      <c r="F118" s="78">
        <v>4.3999999999999997E-2</v>
      </c>
      <c r="G118" s="42"/>
    </row>
    <row r="119" spans="2:7" ht="13.5" customHeight="1">
      <c r="B119" s="226"/>
      <c r="C119" s="229"/>
      <c r="D119" s="117" t="s">
        <v>76</v>
      </c>
      <c r="E119" s="144" t="s">
        <v>77</v>
      </c>
      <c r="F119" s="78">
        <v>3.9E-2</v>
      </c>
      <c r="G119" s="42"/>
    </row>
    <row r="120" spans="2:7" ht="13.5" customHeight="1">
      <c r="B120" s="226"/>
      <c r="C120" s="229"/>
      <c r="D120" s="117" t="s">
        <v>69</v>
      </c>
      <c r="E120" s="144" t="s">
        <v>70</v>
      </c>
      <c r="F120" s="78">
        <v>3.1E-2</v>
      </c>
      <c r="G120" s="42"/>
    </row>
    <row r="121" spans="2:7" ht="13.5" customHeight="1">
      <c r="B121" s="226"/>
      <c r="C121" s="229"/>
      <c r="D121" s="117" t="s">
        <v>200</v>
      </c>
      <c r="E121" s="144" t="s">
        <v>201</v>
      </c>
      <c r="F121" s="78">
        <v>2.9000000000000001E-2</v>
      </c>
      <c r="G121" s="42"/>
    </row>
    <row r="122" spans="2:7" ht="13.5" customHeight="1">
      <c r="B122" s="226"/>
      <c r="C122" s="229"/>
      <c r="D122" s="117" t="s">
        <v>79</v>
      </c>
      <c r="E122" s="144" t="s">
        <v>72</v>
      </c>
      <c r="F122" s="78">
        <v>2.5000000000000001E-2</v>
      </c>
      <c r="G122" s="42"/>
    </row>
    <row r="123" spans="2:7" ht="13.5" customHeight="1">
      <c r="B123" s="226"/>
      <c r="C123" s="230"/>
      <c r="D123" s="118" t="s">
        <v>81</v>
      </c>
      <c r="E123" s="145" t="s">
        <v>72</v>
      </c>
      <c r="F123" s="79">
        <v>2.1999999999999999E-2</v>
      </c>
      <c r="G123" s="42"/>
    </row>
    <row r="124" spans="2:7" ht="13.5" customHeight="1">
      <c r="B124" s="226">
        <v>13</v>
      </c>
      <c r="C124" s="228" t="s">
        <v>100</v>
      </c>
      <c r="D124" s="142" t="s">
        <v>67</v>
      </c>
      <c r="E124" s="148" t="s">
        <v>68</v>
      </c>
      <c r="F124" s="143">
        <v>0.17599999999999999</v>
      </c>
      <c r="G124" s="42"/>
    </row>
    <row r="125" spans="2:7" ht="13.5" customHeight="1">
      <c r="B125" s="226"/>
      <c r="C125" s="229"/>
      <c r="D125" s="116" t="s">
        <v>69</v>
      </c>
      <c r="E125" s="149" t="s">
        <v>70</v>
      </c>
      <c r="F125" s="78">
        <v>6.6000000000000003E-2</v>
      </c>
      <c r="G125" s="42"/>
    </row>
    <row r="126" spans="2:7" ht="13.5" customHeight="1">
      <c r="B126" s="226"/>
      <c r="C126" s="229"/>
      <c r="D126" s="117" t="s">
        <v>73</v>
      </c>
      <c r="E126" s="144" t="s">
        <v>74</v>
      </c>
      <c r="F126" s="78">
        <v>5.7000000000000002E-2</v>
      </c>
      <c r="G126" s="42"/>
    </row>
    <row r="127" spans="2:7" ht="13.5" customHeight="1">
      <c r="B127" s="226"/>
      <c r="C127" s="229"/>
      <c r="D127" s="117" t="s">
        <v>78</v>
      </c>
      <c r="E127" s="144" t="s">
        <v>72</v>
      </c>
      <c r="F127" s="78">
        <v>5.6000000000000001E-2</v>
      </c>
      <c r="G127" s="42"/>
    </row>
    <row r="128" spans="2:7" ht="13.5" customHeight="1">
      <c r="B128" s="226"/>
      <c r="C128" s="229"/>
      <c r="D128" s="117" t="s">
        <v>71</v>
      </c>
      <c r="E128" s="144" t="s">
        <v>72</v>
      </c>
      <c r="F128" s="78">
        <v>4.9000000000000002E-2</v>
      </c>
      <c r="G128" s="42"/>
    </row>
    <row r="129" spans="2:7" ht="13.5" customHeight="1">
      <c r="B129" s="226"/>
      <c r="C129" s="229"/>
      <c r="D129" s="117" t="s">
        <v>75</v>
      </c>
      <c r="E129" s="144" t="s">
        <v>72</v>
      </c>
      <c r="F129" s="78">
        <v>4.2999999999999997E-2</v>
      </c>
      <c r="G129" s="42"/>
    </row>
    <row r="130" spans="2:7" ht="13.5" customHeight="1">
      <c r="B130" s="226"/>
      <c r="C130" s="229"/>
      <c r="D130" s="117" t="s">
        <v>79</v>
      </c>
      <c r="E130" s="144" t="s">
        <v>72</v>
      </c>
      <c r="F130" s="78">
        <v>3.9E-2</v>
      </c>
      <c r="G130" s="42"/>
    </row>
    <row r="131" spans="2:7" ht="13.5" customHeight="1">
      <c r="B131" s="226"/>
      <c r="C131" s="229"/>
      <c r="D131" s="117" t="s">
        <v>76</v>
      </c>
      <c r="E131" s="144" t="s">
        <v>77</v>
      </c>
      <c r="F131" s="78">
        <v>3.5000000000000003E-2</v>
      </c>
      <c r="G131" s="42"/>
    </row>
    <row r="132" spans="2:7" ht="13.5" customHeight="1">
      <c r="B132" s="226"/>
      <c r="C132" s="229"/>
      <c r="D132" s="117" t="s">
        <v>113</v>
      </c>
      <c r="E132" s="144" t="s">
        <v>77</v>
      </c>
      <c r="F132" s="78">
        <v>2.3E-2</v>
      </c>
      <c r="G132" s="42"/>
    </row>
    <row r="133" spans="2:7" ht="13.5" customHeight="1">
      <c r="B133" s="226"/>
      <c r="C133" s="230"/>
      <c r="D133" s="118" t="s">
        <v>216</v>
      </c>
      <c r="E133" s="145" t="s">
        <v>77</v>
      </c>
      <c r="F133" s="79">
        <v>1.9E-2</v>
      </c>
      <c r="G133" s="42"/>
    </row>
    <row r="134" spans="2:7" ht="13.5" customHeight="1">
      <c r="B134" s="226">
        <v>14</v>
      </c>
      <c r="C134" s="228" t="s">
        <v>101</v>
      </c>
      <c r="D134" s="142" t="s">
        <v>67</v>
      </c>
      <c r="E134" s="148" t="s">
        <v>68</v>
      </c>
      <c r="F134" s="143">
        <v>0.187</v>
      </c>
      <c r="G134" s="42"/>
    </row>
    <row r="135" spans="2:7" ht="13.5" customHeight="1">
      <c r="B135" s="226"/>
      <c r="C135" s="229"/>
      <c r="D135" s="116" t="s">
        <v>69</v>
      </c>
      <c r="E135" s="149" t="s">
        <v>70</v>
      </c>
      <c r="F135" s="78">
        <v>6.9000000000000006E-2</v>
      </c>
      <c r="G135" s="42"/>
    </row>
    <row r="136" spans="2:7" ht="13.5" customHeight="1">
      <c r="B136" s="226"/>
      <c r="C136" s="229"/>
      <c r="D136" s="117" t="s">
        <v>78</v>
      </c>
      <c r="E136" s="144" t="s">
        <v>72</v>
      </c>
      <c r="F136" s="78">
        <v>6.6000000000000003E-2</v>
      </c>
      <c r="G136" s="42"/>
    </row>
    <row r="137" spans="2:7" ht="13.5" customHeight="1">
      <c r="B137" s="226"/>
      <c r="C137" s="229"/>
      <c r="D137" s="117" t="s">
        <v>73</v>
      </c>
      <c r="E137" s="144" t="s">
        <v>74</v>
      </c>
      <c r="F137" s="78">
        <v>5.2999999999999999E-2</v>
      </c>
      <c r="G137" s="42"/>
    </row>
    <row r="138" spans="2:7" ht="13.5" customHeight="1">
      <c r="B138" s="226"/>
      <c r="C138" s="229"/>
      <c r="D138" s="117" t="s">
        <v>200</v>
      </c>
      <c r="E138" s="144" t="s">
        <v>201</v>
      </c>
      <c r="F138" s="78">
        <v>4.2000000000000003E-2</v>
      </c>
      <c r="G138" s="42"/>
    </row>
    <row r="139" spans="2:7" ht="13.5" customHeight="1">
      <c r="B139" s="226"/>
      <c r="C139" s="229"/>
      <c r="D139" s="117" t="s">
        <v>76</v>
      </c>
      <c r="E139" s="144" t="s">
        <v>77</v>
      </c>
      <c r="F139" s="78">
        <v>0.04</v>
      </c>
      <c r="G139" s="42"/>
    </row>
    <row r="140" spans="2:7" ht="13.5" customHeight="1">
      <c r="B140" s="226"/>
      <c r="C140" s="229"/>
      <c r="D140" s="117" t="s">
        <v>75</v>
      </c>
      <c r="E140" s="144" t="s">
        <v>72</v>
      </c>
      <c r="F140" s="78">
        <v>3.4000000000000002E-2</v>
      </c>
      <c r="G140" s="42"/>
    </row>
    <row r="141" spans="2:7" ht="13.5" customHeight="1">
      <c r="B141" s="226"/>
      <c r="C141" s="229"/>
      <c r="D141" s="117" t="s">
        <v>71</v>
      </c>
      <c r="E141" s="144" t="s">
        <v>72</v>
      </c>
      <c r="F141" s="78">
        <v>3.1E-2</v>
      </c>
      <c r="G141" s="42"/>
    </row>
    <row r="142" spans="2:7" ht="13.5" customHeight="1">
      <c r="B142" s="226"/>
      <c r="C142" s="229"/>
      <c r="D142" s="117" t="s">
        <v>211</v>
      </c>
      <c r="E142" s="144" t="s">
        <v>212</v>
      </c>
      <c r="F142" s="78">
        <v>2.1999999999999999E-2</v>
      </c>
      <c r="G142" s="42"/>
    </row>
    <row r="143" spans="2:7" ht="13.5" customHeight="1">
      <c r="B143" s="226"/>
      <c r="C143" s="230"/>
      <c r="D143" s="118" t="s">
        <v>217</v>
      </c>
      <c r="E143" s="145" t="s">
        <v>68</v>
      </c>
      <c r="F143" s="79">
        <v>2.1000000000000001E-2</v>
      </c>
      <c r="G143" s="42"/>
    </row>
    <row r="144" spans="2:7" ht="13.5" customHeight="1">
      <c r="B144" s="226">
        <v>15</v>
      </c>
      <c r="C144" s="228" t="s">
        <v>102</v>
      </c>
      <c r="D144" s="142" t="s">
        <v>67</v>
      </c>
      <c r="E144" s="148" t="s">
        <v>68</v>
      </c>
      <c r="F144" s="143">
        <v>0.23400000000000001</v>
      </c>
      <c r="G144" s="42"/>
    </row>
    <row r="145" spans="2:7" ht="13.5" customHeight="1">
      <c r="B145" s="226"/>
      <c r="C145" s="229"/>
      <c r="D145" s="116" t="s">
        <v>69</v>
      </c>
      <c r="E145" s="149" t="s">
        <v>70</v>
      </c>
      <c r="F145" s="78">
        <v>6.5000000000000002E-2</v>
      </c>
      <c r="G145" s="42"/>
    </row>
    <row r="146" spans="2:7" ht="13.5" customHeight="1">
      <c r="B146" s="226"/>
      <c r="C146" s="229"/>
      <c r="D146" s="117" t="s">
        <v>71</v>
      </c>
      <c r="E146" s="144" t="s">
        <v>72</v>
      </c>
      <c r="F146" s="78">
        <v>6.0999999999999999E-2</v>
      </c>
      <c r="G146" s="42"/>
    </row>
    <row r="147" spans="2:7" ht="13.5" customHeight="1">
      <c r="B147" s="226"/>
      <c r="C147" s="229"/>
      <c r="D147" s="117" t="s">
        <v>76</v>
      </c>
      <c r="E147" s="144" t="s">
        <v>77</v>
      </c>
      <c r="F147" s="78">
        <v>5.1999999999999998E-2</v>
      </c>
      <c r="G147" s="42"/>
    </row>
    <row r="148" spans="2:7" ht="13.5" customHeight="1">
      <c r="B148" s="226"/>
      <c r="C148" s="229"/>
      <c r="D148" s="117" t="s">
        <v>78</v>
      </c>
      <c r="E148" s="144" t="s">
        <v>72</v>
      </c>
      <c r="F148" s="78">
        <v>5.0999999999999997E-2</v>
      </c>
      <c r="G148" s="42"/>
    </row>
    <row r="149" spans="2:7" ht="13.5" customHeight="1">
      <c r="B149" s="226"/>
      <c r="C149" s="229"/>
      <c r="D149" s="117" t="s">
        <v>75</v>
      </c>
      <c r="E149" s="144" t="s">
        <v>72</v>
      </c>
      <c r="F149" s="78">
        <v>3.5000000000000003E-2</v>
      </c>
      <c r="G149" s="42"/>
    </row>
    <row r="150" spans="2:7" ht="13.5" customHeight="1">
      <c r="B150" s="226"/>
      <c r="C150" s="229"/>
      <c r="D150" s="117" t="s">
        <v>73</v>
      </c>
      <c r="E150" s="144" t="s">
        <v>74</v>
      </c>
      <c r="F150" s="78">
        <v>3.5000000000000003E-2</v>
      </c>
      <c r="G150" s="42"/>
    </row>
    <row r="151" spans="2:7" ht="13.5" customHeight="1">
      <c r="B151" s="226"/>
      <c r="C151" s="229"/>
      <c r="D151" s="117" t="s">
        <v>79</v>
      </c>
      <c r="E151" s="144" t="s">
        <v>72</v>
      </c>
      <c r="F151" s="78">
        <v>2.9000000000000001E-2</v>
      </c>
      <c r="G151" s="42"/>
    </row>
    <row r="152" spans="2:7" ht="13.5" customHeight="1">
      <c r="B152" s="226"/>
      <c r="C152" s="229"/>
      <c r="D152" s="117" t="s">
        <v>130</v>
      </c>
      <c r="E152" s="144" t="s">
        <v>72</v>
      </c>
      <c r="F152" s="78">
        <v>2.1999999999999999E-2</v>
      </c>
      <c r="G152" s="42"/>
    </row>
    <row r="153" spans="2:7" ht="13.5" customHeight="1">
      <c r="B153" s="226"/>
      <c r="C153" s="230"/>
      <c r="D153" s="118" t="s">
        <v>200</v>
      </c>
      <c r="E153" s="145" t="s">
        <v>201</v>
      </c>
      <c r="F153" s="79">
        <v>0.02</v>
      </c>
      <c r="G153" s="42"/>
    </row>
    <row r="154" spans="2:7" ht="13.5" customHeight="1">
      <c r="B154" s="226">
        <v>16</v>
      </c>
      <c r="C154" s="228" t="s">
        <v>54</v>
      </c>
      <c r="D154" s="142" t="s">
        <v>67</v>
      </c>
      <c r="E154" s="148" t="s">
        <v>68</v>
      </c>
      <c r="F154" s="143">
        <v>0.153</v>
      </c>
      <c r="G154" s="42"/>
    </row>
    <row r="155" spans="2:7" ht="13.5" customHeight="1">
      <c r="B155" s="226"/>
      <c r="C155" s="229"/>
      <c r="D155" s="116" t="s">
        <v>71</v>
      </c>
      <c r="E155" s="149" t="s">
        <v>72</v>
      </c>
      <c r="F155" s="78">
        <v>9.2999999999999999E-2</v>
      </c>
      <c r="G155" s="42"/>
    </row>
    <row r="156" spans="2:7" ht="13.5" customHeight="1">
      <c r="B156" s="226"/>
      <c r="C156" s="229"/>
      <c r="D156" s="117" t="s">
        <v>69</v>
      </c>
      <c r="E156" s="144" t="s">
        <v>70</v>
      </c>
      <c r="F156" s="78">
        <v>6.9000000000000006E-2</v>
      </c>
      <c r="G156" s="42"/>
    </row>
    <row r="157" spans="2:7" ht="13.5" customHeight="1">
      <c r="B157" s="226"/>
      <c r="C157" s="229"/>
      <c r="D157" s="117" t="s">
        <v>78</v>
      </c>
      <c r="E157" s="144" t="s">
        <v>72</v>
      </c>
      <c r="F157" s="78">
        <v>6.7000000000000004E-2</v>
      </c>
      <c r="G157" s="42"/>
    </row>
    <row r="158" spans="2:7" ht="13.5" customHeight="1">
      <c r="B158" s="226"/>
      <c r="C158" s="229"/>
      <c r="D158" s="117" t="s">
        <v>76</v>
      </c>
      <c r="E158" s="144" t="s">
        <v>77</v>
      </c>
      <c r="F158" s="78">
        <v>0.05</v>
      </c>
      <c r="G158" s="42"/>
    </row>
    <row r="159" spans="2:7" ht="13.5" customHeight="1">
      <c r="B159" s="226"/>
      <c r="C159" s="229"/>
      <c r="D159" s="117" t="s">
        <v>75</v>
      </c>
      <c r="E159" s="144" t="s">
        <v>72</v>
      </c>
      <c r="F159" s="78">
        <v>4.1000000000000002E-2</v>
      </c>
      <c r="G159" s="42"/>
    </row>
    <row r="160" spans="2:7" ht="13.5" customHeight="1">
      <c r="B160" s="226"/>
      <c r="C160" s="229"/>
      <c r="D160" s="117" t="s">
        <v>79</v>
      </c>
      <c r="E160" s="144" t="s">
        <v>72</v>
      </c>
      <c r="F160" s="78">
        <v>3.2000000000000001E-2</v>
      </c>
      <c r="G160" s="42"/>
    </row>
    <row r="161" spans="2:7" ht="13.5" customHeight="1">
      <c r="B161" s="226"/>
      <c r="C161" s="229"/>
      <c r="D161" s="117" t="s">
        <v>73</v>
      </c>
      <c r="E161" s="144" t="s">
        <v>74</v>
      </c>
      <c r="F161" s="78">
        <v>2.7E-2</v>
      </c>
      <c r="G161" s="42"/>
    </row>
    <row r="162" spans="2:7" ht="13.5" customHeight="1">
      <c r="B162" s="226"/>
      <c r="C162" s="229"/>
      <c r="D162" s="117" t="s">
        <v>112</v>
      </c>
      <c r="E162" s="144" t="s">
        <v>74</v>
      </c>
      <c r="F162" s="78">
        <v>2.5999999999999999E-2</v>
      </c>
      <c r="G162" s="42"/>
    </row>
    <row r="163" spans="2:7" ht="13.5" customHeight="1">
      <c r="B163" s="226"/>
      <c r="C163" s="230"/>
      <c r="D163" s="118" t="s">
        <v>130</v>
      </c>
      <c r="E163" s="145" t="s">
        <v>72</v>
      </c>
      <c r="F163" s="79">
        <v>2.5999999999999999E-2</v>
      </c>
      <c r="G163" s="42"/>
    </row>
    <row r="164" spans="2:7" ht="13.5" customHeight="1">
      <c r="B164" s="226">
        <v>17</v>
      </c>
      <c r="C164" s="228" t="s">
        <v>103</v>
      </c>
      <c r="D164" s="142" t="s">
        <v>67</v>
      </c>
      <c r="E164" s="148" t="s">
        <v>68</v>
      </c>
      <c r="F164" s="143">
        <v>0.14199999999999999</v>
      </c>
      <c r="G164" s="42"/>
    </row>
    <row r="165" spans="2:7" ht="13.5" customHeight="1">
      <c r="B165" s="226"/>
      <c r="C165" s="229"/>
      <c r="D165" s="116" t="s">
        <v>71</v>
      </c>
      <c r="E165" s="149" t="s">
        <v>72</v>
      </c>
      <c r="F165" s="78">
        <v>8.1000000000000003E-2</v>
      </c>
      <c r="G165" s="42"/>
    </row>
    <row r="166" spans="2:7" ht="13.5" customHeight="1">
      <c r="B166" s="226"/>
      <c r="C166" s="229"/>
      <c r="D166" s="117" t="s">
        <v>73</v>
      </c>
      <c r="E166" s="144" t="s">
        <v>74</v>
      </c>
      <c r="F166" s="78">
        <v>5.2999999999999999E-2</v>
      </c>
      <c r="G166" s="42"/>
    </row>
    <row r="167" spans="2:7" ht="13.5" customHeight="1">
      <c r="B167" s="226"/>
      <c r="C167" s="229"/>
      <c r="D167" s="117" t="s">
        <v>69</v>
      </c>
      <c r="E167" s="144" t="s">
        <v>70</v>
      </c>
      <c r="F167" s="78">
        <v>5.0999999999999997E-2</v>
      </c>
      <c r="G167" s="42"/>
    </row>
    <row r="168" spans="2:7" ht="13.5" customHeight="1">
      <c r="B168" s="226"/>
      <c r="C168" s="229"/>
      <c r="D168" s="117" t="s">
        <v>75</v>
      </c>
      <c r="E168" s="144" t="s">
        <v>72</v>
      </c>
      <c r="F168" s="78">
        <v>4.7E-2</v>
      </c>
      <c r="G168" s="42"/>
    </row>
    <row r="169" spans="2:7" ht="13.5" customHeight="1">
      <c r="B169" s="226"/>
      <c r="C169" s="229"/>
      <c r="D169" s="117" t="s">
        <v>76</v>
      </c>
      <c r="E169" s="144" t="s">
        <v>77</v>
      </c>
      <c r="F169" s="78">
        <v>4.3999999999999997E-2</v>
      </c>
      <c r="G169" s="42"/>
    </row>
    <row r="170" spans="2:7" ht="13.5" customHeight="1">
      <c r="B170" s="226"/>
      <c r="C170" s="229"/>
      <c r="D170" s="117" t="s">
        <v>79</v>
      </c>
      <c r="E170" s="144" t="s">
        <v>72</v>
      </c>
      <c r="F170" s="78">
        <v>3.5999999999999997E-2</v>
      </c>
      <c r="G170" s="42"/>
    </row>
    <row r="171" spans="2:7" ht="13.5" customHeight="1">
      <c r="B171" s="226"/>
      <c r="C171" s="229"/>
      <c r="D171" s="117" t="s">
        <v>78</v>
      </c>
      <c r="E171" s="144" t="s">
        <v>72</v>
      </c>
      <c r="F171" s="78">
        <v>3.2000000000000001E-2</v>
      </c>
      <c r="G171" s="42"/>
    </row>
    <row r="172" spans="2:7" ht="13.5" customHeight="1">
      <c r="B172" s="226"/>
      <c r="C172" s="229"/>
      <c r="D172" s="117" t="s">
        <v>112</v>
      </c>
      <c r="E172" s="144" t="s">
        <v>74</v>
      </c>
      <c r="F172" s="78">
        <v>2.8000000000000001E-2</v>
      </c>
      <c r="G172" s="42"/>
    </row>
    <row r="173" spans="2:7" ht="13.5" customHeight="1">
      <c r="B173" s="226"/>
      <c r="C173" s="230"/>
      <c r="D173" s="118" t="s">
        <v>211</v>
      </c>
      <c r="E173" s="145" t="s">
        <v>212</v>
      </c>
      <c r="F173" s="79">
        <v>1.7999999999999999E-2</v>
      </c>
      <c r="G173" s="42"/>
    </row>
    <row r="174" spans="2:7" ht="13.5" customHeight="1">
      <c r="B174" s="226">
        <v>18</v>
      </c>
      <c r="C174" s="228" t="s">
        <v>55</v>
      </c>
      <c r="D174" s="142" t="s">
        <v>67</v>
      </c>
      <c r="E174" s="148" t="s">
        <v>68</v>
      </c>
      <c r="F174" s="143">
        <v>0.15</v>
      </c>
      <c r="G174" s="42"/>
    </row>
    <row r="175" spans="2:7" ht="13.5" customHeight="1">
      <c r="B175" s="226"/>
      <c r="C175" s="229"/>
      <c r="D175" s="116" t="s">
        <v>71</v>
      </c>
      <c r="E175" s="149" t="s">
        <v>72</v>
      </c>
      <c r="F175" s="78">
        <v>7.5999999999999998E-2</v>
      </c>
      <c r="G175" s="42"/>
    </row>
    <row r="176" spans="2:7" ht="13.5" customHeight="1">
      <c r="B176" s="226"/>
      <c r="C176" s="229"/>
      <c r="D176" s="117" t="s">
        <v>78</v>
      </c>
      <c r="E176" s="144" t="s">
        <v>72</v>
      </c>
      <c r="F176" s="78">
        <v>5.1999999999999998E-2</v>
      </c>
      <c r="G176" s="42"/>
    </row>
    <row r="177" spans="2:7" ht="13.5" customHeight="1">
      <c r="B177" s="226"/>
      <c r="C177" s="229"/>
      <c r="D177" s="117" t="s">
        <v>218</v>
      </c>
      <c r="E177" s="144" t="s">
        <v>219</v>
      </c>
      <c r="F177" s="78">
        <v>4.3999999999999997E-2</v>
      </c>
      <c r="G177" s="42"/>
    </row>
    <row r="178" spans="2:7" ht="13.5" customHeight="1">
      <c r="B178" s="226"/>
      <c r="C178" s="229"/>
      <c r="D178" s="117" t="s">
        <v>75</v>
      </c>
      <c r="E178" s="144" t="s">
        <v>72</v>
      </c>
      <c r="F178" s="78">
        <v>4.2999999999999997E-2</v>
      </c>
      <c r="G178" s="42"/>
    </row>
    <row r="179" spans="2:7" ht="13.5" customHeight="1">
      <c r="B179" s="226"/>
      <c r="C179" s="229"/>
      <c r="D179" s="117" t="s">
        <v>76</v>
      </c>
      <c r="E179" s="144" t="s">
        <v>77</v>
      </c>
      <c r="F179" s="78">
        <v>3.6999999999999998E-2</v>
      </c>
      <c r="G179" s="42"/>
    </row>
    <row r="180" spans="2:7" ht="13.5" customHeight="1">
      <c r="B180" s="226"/>
      <c r="C180" s="229"/>
      <c r="D180" s="117" t="s">
        <v>69</v>
      </c>
      <c r="E180" s="144" t="s">
        <v>70</v>
      </c>
      <c r="F180" s="78">
        <v>3.4000000000000002E-2</v>
      </c>
      <c r="G180" s="42"/>
    </row>
    <row r="181" spans="2:7" ht="13.5" customHeight="1">
      <c r="B181" s="226"/>
      <c r="C181" s="229"/>
      <c r="D181" s="117" t="s">
        <v>79</v>
      </c>
      <c r="E181" s="144" t="s">
        <v>72</v>
      </c>
      <c r="F181" s="78">
        <v>2.8000000000000001E-2</v>
      </c>
      <c r="G181" s="42"/>
    </row>
    <row r="182" spans="2:7" ht="13.5" customHeight="1">
      <c r="B182" s="226"/>
      <c r="C182" s="229"/>
      <c r="D182" s="117" t="s">
        <v>73</v>
      </c>
      <c r="E182" s="144" t="s">
        <v>74</v>
      </c>
      <c r="F182" s="78">
        <v>2.8000000000000001E-2</v>
      </c>
      <c r="G182" s="42"/>
    </row>
    <row r="183" spans="2:7" ht="13.5" customHeight="1">
      <c r="B183" s="226"/>
      <c r="C183" s="230"/>
      <c r="D183" s="118" t="s">
        <v>130</v>
      </c>
      <c r="E183" s="145" t="s">
        <v>72</v>
      </c>
      <c r="F183" s="79">
        <v>2.5000000000000001E-2</v>
      </c>
      <c r="G183" s="42"/>
    </row>
    <row r="184" spans="2:7" ht="13.5" customHeight="1">
      <c r="B184" s="226">
        <v>19</v>
      </c>
      <c r="C184" s="228" t="s">
        <v>104</v>
      </c>
      <c r="D184" s="142" t="s">
        <v>67</v>
      </c>
      <c r="E184" s="148" t="s">
        <v>68</v>
      </c>
      <c r="F184" s="143">
        <v>0.21</v>
      </c>
      <c r="G184" s="42"/>
    </row>
    <row r="185" spans="2:7" ht="13.5" customHeight="1">
      <c r="B185" s="226"/>
      <c r="C185" s="229"/>
      <c r="D185" s="116" t="s">
        <v>71</v>
      </c>
      <c r="E185" s="149" t="s">
        <v>72</v>
      </c>
      <c r="F185" s="78">
        <v>7.5999999999999998E-2</v>
      </c>
      <c r="G185" s="42"/>
    </row>
    <row r="186" spans="2:7" ht="13.5" customHeight="1">
      <c r="B186" s="226"/>
      <c r="C186" s="229"/>
      <c r="D186" s="117" t="s">
        <v>78</v>
      </c>
      <c r="E186" s="144" t="s">
        <v>72</v>
      </c>
      <c r="F186" s="78">
        <v>6.7000000000000004E-2</v>
      </c>
      <c r="G186" s="42"/>
    </row>
    <row r="187" spans="2:7" ht="13.5" customHeight="1">
      <c r="B187" s="226"/>
      <c r="C187" s="229"/>
      <c r="D187" s="117" t="s">
        <v>69</v>
      </c>
      <c r="E187" s="144" t="s">
        <v>70</v>
      </c>
      <c r="F187" s="78">
        <v>0.06</v>
      </c>
      <c r="G187" s="42"/>
    </row>
    <row r="188" spans="2:7" ht="13.5" customHeight="1">
      <c r="B188" s="226"/>
      <c r="C188" s="229"/>
      <c r="D188" s="117" t="s">
        <v>79</v>
      </c>
      <c r="E188" s="144" t="s">
        <v>72</v>
      </c>
      <c r="F188" s="78">
        <v>0.04</v>
      </c>
      <c r="G188" s="42"/>
    </row>
    <row r="189" spans="2:7" ht="13.5" customHeight="1">
      <c r="B189" s="226"/>
      <c r="C189" s="229"/>
      <c r="D189" s="117" t="s">
        <v>73</v>
      </c>
      <c r="E189" s="144" t="s">
        <v>74</v>
      </c>
      <c r="F189" s="78">
        <v>3.9E-2</v>
      </c>
      <c r="G189" s="42"/>
    </row>
    <row r="190" spans="2:7" ht="13.5" customHeight="1">
      <c r="B190" s="226"/>
      <c r="C190" s="229"/>
      <c r="D190" s="117" t="s">
        <v>75</v>
      </c>
      <c r="E190" s="144" t="s">
        <v>72</v>
      </c>
      <c r="F190" s="78">
        <v>3.7999999999999999E-2</v>
      </c>
      <c r="G190" s="42"/>
    </row>
    <row r="191" spans="2:7" ht="13.5" customHeight="1">
      <c r="B191" s="226"/>
      <c r="C191" s="229"/>
      <c r="D191" s="117" t="s">
        <v>112</v>
      </c>
      <c r="E191" s="144" t="s">
        <v>74</v>
      </c>
      <c r="F191" s="78">
        <v>3.6999999999999998E-2</v>
      </c>
      <c r="G191" s="42"/>
    </row>
    <row r="192" spans="2:7" ht="13.5" customHeight="1">
      <c r="B192" s="226"/>
      <c r="C192" s="229"/>
      <c r="D192" s="117" t="s">
        <v>76</v>
      </c>
      <c r="E192" s="144" t="s">
        <v>77</v>
      </c>
      <c r="F192" s="78">
        <v>1.7999999999999999E-2</v>
      </c>
      <c r="G192" s="42"/>
    </row>
    <row r="193" spans="2:7" ht="13.5" customHeight="1">
      <c r="B193" s="226"/>
      <c r="C193" s="230"/>
      <c r="D193" s="118" t="s">
        <v>218</v>
      </c>
      <c r="E193" s="145" t="s">
        <v>219</v>
      </c>
      <c r="F193" s="79">
        <v>1.6E-2</v>
      </c>
      <c r="G193" s="42"/>
    </row>
    <row r="194" spans="2:7" ht="13.5" customHeight="1">
      <c r="B194" s="226">
        <v>20</v>
      </c>
      <c r="C194" s="228" t="s">
        <v>105</v>
      </c>
      <c r="D194" s="142" t="s">
        <v>67</v>
      </c>
      <c r="E194" s="148" t="s">
        <v>68</v>
      </c>
      <c r="F194" s="143">
        <v>0.22600000000000001</v>
      </c>
      <c r="G194" s="42"/>
    </row>
    <row r="195" spans="2:7" ht="13.5" customHeight="1">
      <c r="B195" s="226"/>
      <c r="C195" s="229"/>
      <c r="D195" s="116" t="s">
        <v>78</v>
      </c>
      <c r="E195" s="149" t="s">
        <v>72</v>
      </c>
      <c r="F195" s="78">
        <v>8.7999999999999995E-2</v>
      </c>
      <c r="G195" s="42"/>
    </row>
    <row r="196" spans="2:7" ht="13.5" customHeight="1">
      <c r="B196" s="226"/>
      <c r="C196" s="229"/>
      <c r="D196" s="117" t="s">
        <v>69</v>
      </c>
      <c r="E196" s="144" t="s">
        <v>70</v>
      </c>
      <c r="F196" s="78">
        <v>6.6000000000000003E-2</v>
      </c>
      <c r="G196" s="42"/>
    </row>
    <row r="197" spans="2:7" ht="13.5" customHeight="1">
      <c r="B197" s="226"/>
      <c r="C197" s="229"/>
      <c r="D197" s="117" t="s">
        <v>71</v>
      </c>
      <c r="E197" s="144" t="s">
        <v>72</v>
      </c>
      <c r="F197" s="78">
        <v>5.0999999999999997E-2</v>
      </c>
      <c r="G197" s="42"/>
    </row>
    <row r="198" spans="2:7" ht="13.5" customHeight="1">
      <c r="B198" s="226"/>
      <c r="C198" s="229"/>
      <c r="D198" s="117" t="s">
        <v>76</v>
      </c>
      <c r="E198" s="144" t="s">
        <v>77</v>
      </c>
      <c r="F198" s="78">
        <v>3.5000000000000003E-2</v>
      </c>
      <c r="G198" s="42"/>
    </row>
    <row r="199" spans="2:7" ht="13.5" customHeight="1">
      <c r="B199" s="226"/>
      <c r="C199" s="229"/>
      <c r="D199" s="117" t="s">
        <v>75</v>
      </c>
      <c r="E199" s="144" t="s">
        <v>72</v>
      </c>
      <c r="F199" s="78">
        <v>3.5000000000000003E-2</v>
      </c>
      <c r="G199" s="42"/>
    </row>
    <row r="200" spans="2:7" ht="13.5" customHeight="1">
      <c r="B200" s="226"/>
      <c r="C200" s="229"/>
      <c r="D200" s="117" t="s">
        <v>73</v>
      </c>
      <c r="E200" s="144" t="s">
        <v>74</v>
      </c>
      <c r="F200" s="78">
        <v>3.5000000000000003E-2</v>
      </c>
      <c r="G200" s="42"/>
    </row>
    <row r="201" spans="2:7" ht="13.5" customHeight="1">
      <c r="B201" s="226"/>
      <c r="C201" s="229"/>
      <c r="D201" s="117" t="s">
        <v>79</v>
      </c>
      <c r="E201" s="144" t="s">
        <v>72</v>
      </c>
      <c r="F201" s="78">
        <v>3.2000000000000001E-2</v>
      </c>
      <c r="G201" s="42"/>
    </row>
    <row r="202" spans="2:7" ht="13.5" customHeight="1">
      <c r="B202" s="226"/>
      <c r="C202" s="229"/>
      <c r="D202" s="117" t="s">
        <v>200</v>
      </c>
      <c r="E202" s="144" t="s">
        <v>201</v>
      </c>
      <c r="F202" s="78">
        <v>2.1999999999999999E-2</v>
      </c>
      <c r="G202" s="42"/>
    </row>
    <row r="203" spans="2:7" ht="13.5" customHeight="1">
      <c r="B203" s="226"/>
      <c r="C203" s="230"/>
      <c r="D203" s="118" t="s">
        <v>204</v>
      </c>
      <c r="E203" s="145" t="s">
        <v>205</v>
      </c>
      <c r="F203" s="79">
        <v>1.4E-2</v>
      </c>
      <c r="G203" s="42"/>
    </row>
    <row r="204" spans="2:7" ht="13.5" customHeight="1">
      <c r="B204" s="226">
        <v>21</v>
      </c>
      <c r="C204" s="228" t="s">
        <v>106</v>
      </c>
      <c r="D204" s="142" t="s">
        <v>67</v>
      </c>
      <c r="E204" s="148" t="s">
        <v>68</v>
      </c>
      <c r="F204" s="143">
        <v>0.218</v>
      </c>
      <c r="G204" s="42"/>
    </row>
    <row r="205" spans="2:7" ht="13.5" customHeight="1">
      <c r="B205" s="226"/>
      <c r="C205" s="229"/>
      <c r="D205" s="116" t="s">
        <v>69</v>
      </c>
      <c r="E205" s="149" t="s">
        <v>70</v>
      </c>
      <c r="F205" s="78">
        <v>8.2000000000000003E-2</v>
      </c>
      <c r="G205" s="42"/>
    </row>
    <row r="206" spans="2:7" ht="13.5" customHeight="1">
      <c r="B206" s="226"/>
      <c r="C206" s="229"/>
      <c r="D206" s="117" t="s">
        <v>76</v>
      </c>
      <c r="E206" s="144" t="s">
        <v>77</v>
      </c>
      <c r="F206" s="78">
        <v>7.5999999999999998E-2</v>
      </c>
      <c r="G206" s="42"/>
    </row>
    <row r="207" spans="2:7" ht="13.5" customHeight="1">
      <c r="B207" s="226"/>
      <c r="C207" s="229"/>
      <c r="D207" s="117" t="s">
        <v>78</v>
      </c>
      <c r="E207" s="144" t="s">
        <v>72</v>
      </c>
      <c r="F207" s="78">
        <v>7.1999999999999995E-2</v>
      </c>
      <c r="G207" s="42"/>
    </row>
    <row r="208" spans="2:7" ht="13.5" customHeight="1">
      <c r="B208" s="226"/>
      <c r="C208" s="229"/>
      <c r="D208" s="117" t="s">
        <v>73</v>
      </c>
      <c r="E208" s="144" t="s">
        <v>74</v>
      </c>
      <c r="F208" s="78">
        <v>0.05</v>
      </c>
      <c r="G208" s="42"/>
    </row>
    <row r="209" spans="2:7" ht="13.5" customHeight="1">
      <c r="B209" s="226"/>
      <c r="C209" s="229"/>
      <c r="D209" s="117" t="s">
        <v>71</v>
      </c>
      <c r="E209" s="144" t="s">
        <v>72</v>
      </c>
      <c r="F209" s="78">
        <v>4.9000000000000002E-2</v>
      </c>
      <c r="G209" s="42"/>
    </row>
    <row r="210" spans="2:7" ht="13.5" customHeight="1">
      <c r="B210" s="226"/>
      <c r="C210" s="229"/>
      <c r="D210" s="117" t="s">
        <v>75</v>
      </c>
      <c r="E210" s="144" t="s">
        <v>72</v>
      </c>
      <c r="F210" s="78">
        <v>4.2000000000000003E-2</v>
      </c>
      <c r="G210" s="42"/>
    </row>
    <row r="211" spans="2:7" ht="13.5" customHeight="1">
      <c r="B211" s="226"/>
      <c r="C211" s="229"/>
      <c r="D211" s="117" t="s">
        <v>112</v>
      </c>
      <c r="E211" s="144" t="s">
        <v>74</v>
      </c>
      <c r="F211" s="78">
        <v>3.6999999999999998E-2</v>
      </c>
      <c r="G211" s="42"/>
    </row>
    <row r="212" spans="2:7" ht="13.5" customHeight="1">
      <c r="B212" s="226"/>
      <c r="C212" s="229"/>
      <c r="D212" s="117" t="s">
        <v>200</v>
      </c>
      <c r="E212" s="144" t="s">
        <v>201</v>
      </c>
      <c r="F212" s="78">
        <v>2.5999999999999999E-2</v>
      </c>
      <c r="G212" s="42"/>
    </row>
    <row r="213" spans="2:7" ht="13.5" customHeight="1">
      <c r="B213" s="226"/>
      <c r="C213" s="230"/>
      <c r="D213" s="118" t="s">
        <v>130</v>
      </c>
      <c r="E213" s="145" t="s">
        <v>72</v>
      </c>
      <c r="F213" s="79">
        <v>0.02</v>
      </c>
      <c r="G213" s="42"/>
    </row>
    <row r="214" spans="2:7" ht="13.5" customHeight="1">
      <c r="B214" s="226">
        <v>22</v>
      </c>
      <c r="C214" s="228" t="s">
        <v>56</v>
      </c>
      <c r="D214" s="142" t="s">
        <v>67</v>
      </c>
      <c r="E214" s="148" t="s">
        <v>68</v>
      </c>
      <c r="F214" s="143">
        <v>0.21099999999999999</v>
      </c>
      <c r="G214" s="42"/>
    </row>
    <row r="215" spans="2:7" ht="13.5" customHeight="1">
      <c r="B215" s="226"/>
      <c r="C215" s="229"/>
      <c r="D215" s="116" t="s">
        <v>69</v>
      </c>
      <c r="E215" s="149" t="s">
        <v>70</v>
      </c>
      <c r="F215" s="78">
        <v>8.8999999999999996E-2</v>
      </c>
      <c r="G215" s="42"/>
    </row>
    <row r="216" spans="2:7" ht="13.5" customHeight="1">
      <c r="B216" s="226"/>
      <c r="C216" s="229"/>
      <c r="D216" s="117" t="s">
        <v>78</v>
      </c>
      <c r="E216" s="144" t="s">
        <v>72</v>
      </c>
      <c r="F216" s="78">
        <v>7.8E-2</v>
      </c>
      <c r="G216" s="42"/>
    </row>
    <row r="217" spans="2:7" ht="13.5" customHeight="1">
      <c r="B217" s="226"/>
      <c r="C217" s="229"/>
      <c r="D217" s="117" t="s">
        <v>75</v>
      </c>
      <c r="E217" s="144" t="s">
        <v>72</v>
      </c>
      <c r="F217" s="78">
        <v>5.5E-2</v>
      </c>
      <c r="G217" s="42"/>
    </row>
    <row r="218" spans="2:7" ht="13.5" customHeight="1">
      <c r="B218" s="226"/>
      <c r="C218" s="229"/>
      <c r="D218" s="117" t="s">
        <v>71</v>
      </c>
      <c r="E218" s="144" t="s">
        <v>72</v>
      </c>
      <c r="F218" s="78">
        <v>4.8000000000000001E-2</v>
      </c>
      <c r="G218" s="42"/>
    </row>
    <row r="219" spans="2:7" ht="13.5" customHeight="1">
      <c r="B219" s="226"/>
      <c r="C219" s="229"/>
      <c r="D219" s="117" t="s">
        <v>76</v>
      </c>
      <c r="E219" s="144" t="s">
        <v>77</v>
      </c>
      <c r="F219" s="78">
        <v>4.7E-2</v>
      </c>
      <c r="G219" s="42"/>
    </row>
    <row r="220" spans="2:7" ht="13.5" customHeight="1">
      <c r="B220" s="226"/>
      <c r="C220" s="229"/>
      <c r="D220" s="117" t="s">
        <v>79</v>
      </c>
      <c r="E220" s="144" t="s">
        <v>72</v>
      </c>
      <c r="F220" s="78">
        <v>3.5000000000000003E-2</v>
      </c>
      <c r="G220" s="42"/>
    </row>
    <row r="221" spans="2:7" ht="13.5" customHeight="1">
      <c r="B221" s="226"/>
      <c r="C221" s="229"/>
      <c r="D221" s="117" t="s">
        <v>73</v>
      </c>
      <c r="E221" s="144" t="s">
        <v>74</v>
      </c>
      <c r="F221" s="78">
        <v>3.4000000000000002E-2</v>
      </c>
      <c r="G221" s="42"/>
    </row>
    <row r="222" spans="2:7" ht="13.5" customHeight="1">
      <c r="B222" s="226"/>
      <c r="C222" s="229"/>
      <c r="D222" s="117" t="s">
        <v>200</v>
      </c>
      <c r="E222" s="144" t="s">
        <v>201</v>
      </c>
      <c r="F222" s="78">
        <v>1.7999999999999999E-2</v>
      </c>
      <c r="G222" s="42"/>
    </row>
    <row r="223" spans="2:7" ht="13.5" customHeight="1">
      <c r="B223" s="226"/>
      <c r="C223" s="230"/>
      <c r="D223" s="118" t="s">
        <v>218</v>
      </c>
      <c r="E223" s="145" t="s">
        <v>219</v>
      </c>
      <c r="F223" s="79">
        <v>1.7000000000000001E-2</v>
      </c>
      <c r="G223" s="42"/>
    </row>
    <row r="224" spans="2:7" ht="13.5" customHeight="1">
      <c r="B224" s="226">
        <v>23</v>
      </c>
      <c r="C224" s="228" t="s">
        <v>107</v>
      </c>
      <c r="D224" s="142" t="s">
        <v>67</v>
      </c>
      <c r="E224" s="148" t="s">
        <v>68</v>
      </c>
      <c r="F224" s="143">
        <v>0.16900000000000001</v>
      </c>
      <c r="G224" s="42"/>
    </row>
    <row r="225" spans="2:7" ht="13.5" customHeight="1">
      <c r="B225" s="226"/>
      <c r="C225" s="229"/>
      <c r="D225" s="116" t="s">
        <v>69</v>
      </c>
      <c r="E225" s="149" t="s">
        <v>70</v>
      </c>
      <c r="F225" s="78">
        <v>0.09</v>
      </c>
      <c r="G225" s="42"/>
    </row>
    <row r="226" spans="2:7" ht="13.5" customHeight="1">
      <c r="B226" s="226"/>
      <c r="C226" s="229"/>
      <c r="D226" s="117" t="s">
        <v>71</v>
      </c>
      <c r="E226" s="144" t="s">
        <v>72</v>
      </c>
      <c r="F226" s="78">
        <v>6.3E-2</v>
      </c>
      <c r="G226" s="42"/>
    </row>
    <row r="227" spans="2:7" ht="13.5" customHeight="1">
      <c r="B227" s="226"/>
      <c r="C227" s="229"/>
      <c r="D227" s="117" t="s">
        <v>76</v>
      </c>
      <c r="E227" s="144" t="s">
        <v>77</v>
      </c>
      <c r="F227" s="78">
        <v>0.05</v>
      </c>
      <c r="G227" s="42"/>
    </row>
    <row r="228" spans="2:7" ht="13.5" customHeight="1">
      <c r="B228" s="226"/>
      <c r="C228" s="229"/>
      <c r="D228" s="117" t="s">
        <v>78</v>
      </c>
      <c r="E228" s="144" t="s">
        <v>72</v>
      </c>
      <c r="F228" s="78">
        <v>4.4999999999999998E-2</v>
      </c>
      <c r="G228" s="42"/>
    </row>
    <row r="229" spans="2:7" ht="13.5" customHeight="1">
      <c r="B229" s="226"/>
      <c r="C229" s="229"/>
      <c r="D229" s="117" t="s">
        <v>73</v>
      </c>
      <c r="E229" s="144" t="s">
        <v>74</v>
      </c>
      <c r="F229" s="78">
        <v>3.5999999999999997E-2</v>
      </c>
      <c r="G229" s="42"/>
    </row>
    <row r="230" spans="2:7" ht="13.5" customHeight="1">
      <c r="B230" s="226"/>
      <c r="C230" s="229"/>
      <c r="D230" s="117" t="s">
        <v>112</v>
      </c>
      <c r="E230" s="144" t="s">
        <v>74</v>
      </c>
      <c r="F230" s="78">
        <v>3.2000000000000001E-2</v>
      </c>
      <c r="G230" s="42"/>
    </row>
    <row r="231" spans="2:7" ht="13.5" customHeight="1">
      <c r="B231" s="226"/>
      <c r="C231" s="229"/>
      <c r="D231" s="117" t="s">
        <v>200</v>
      </c>
      <c r="E231" s="144" t="s">
        <v>201</v>
      </c>
      <c r="F231" s="78">
        <v>2.7E-2</v>
      </c>
      <c r="G231" s="42"/>
    </row>
    <row r="232" spans="2:7" ht="13.5" customHeight="1">
      <c r="B232" s="226"/>
      <c r="C232" s="229"/>
      <c r="D232" s="117" t="s">
        <v>79</v>
      </c>
      <c r="E232" s="144" t="s">
        <v>72</v>
      </c>
      <c r="F232" s="78">
        <v>2.5999999999999999E-2</v>
      </c>
      <c r="G232" s="42"/>
    </row>
    <row r="233" spans="2:7" ht="13.5" customHeight="1">
      <c r="B233" s="226"/>
      <c r="C233" s="230"/>
      <c r="D233" s="118" t="s">
        <v>75</v>
      </c>
      <c r="E233" s="145" t="s">
        <v>72</v>
      </c>
      <c r="F233" s="79">
        <v>2.5000000000000001E-2</v>
      </c>
      <c r="G233" s="42"/>
    </row>
    <row r="234" spans="2:7" ht="13.5" customHeight="1">
      <c r="B234" s="226">
        <v>24</v>
      </c>
      <c r="C234" s="228" t="s">
        <v>108</v>
      </c>
      <c r="D234" s="142" t="s">
        <v>67</v>
      </c>
      <c r="E234" s="148" t="s">
        <v>68</v>
      </c>
      <c r="F234" s="143">
        <v>0.221</v>
      </c>
      <c r="G234" s="42"/>
    </row>
    <row r="235" spans="2:7" ht="13.5" customHeight="1">
      <c r="B235" s="226"/>
      <c r="C235" s="229"/>
      <c r="D235" s="116" t="s">
        <v>71</v>
      </c>
      <c r="E235" s="149" t="s">
        <v>72</v>
      </c>
      <c r="F235" s="78">
        <v>6.4000000000000001E-2</v>
      </c>
      <c r="G235" s="42"/>
    </row>
    <row r="236" spans="2:7" ht="13.5" customHeight="1">
      <c r="B236" s="226"/>
      <c r="C236" s="229"/>
      <c r="D236" s="117" t="s">
        <v>73</v>
      </c>
      <c r="E236" s="144" t="s">
        <v>74</v>
      </c>
      <c r="F236" s="78">
        <v>0.05</v>
      </c>
      <c r="G236" s="42"/>
    </row>
    <row r="237" spans="2:7" ht="13.5" customHeight="1">
      <c r="B237" s="226"/>
      <c r="C237" s="229"/>
      <c r="D237" s="117" t="s">
        <v>78</v>
      </c>
      <c r="E237" s="144" t="s">
        <v>72</v>
      </c>
      <c r="F237" s="78">
        <v>4.5999999999999999E-2</v>
      </c>
      <c r="G237" s="42"/>
    </row>
    <row r="238" spans="2:7" ht="13.5" customHeight="1">
      <c r="B238" s="226"/>
      <c r="C238" s="229"/>
      <c r="D238" s="117" t="s">
        <v>75</v>
      </c>
      <c r="E238" s="144" t="s">
        <v>72</v>
      </c>
      <c r="F238" s="78">
        <v>4.1000000000000002E-2</v>
      </c>
      <c r="G238" s="42"/>
    </row>
    <row r="239" spans="2:7" ht="13.5" customHeight="1">
      <c r="B239" s="226"/>
      <c r="C239" s="229"/>
      <c r="D239" s="117" t="s">
        <v>200</v>
      </c>
      <c r="E239" s="144" t="s">
        <v>201</v>
      </c>
      <c r="F239" s="78">
        <v>3.5000000000000003E-2</v>
      </c>
      <c r="G239" s="42"/>
    </row>
    <row r="240" spans="2:7" ht="13.5" customHeight="1">
      <c r="B240" s="226"/>
      <c r="C240" s="229"/>
      <c r="D240" s="117" t="s">
        <v>69</v>
      </c>
      <c r="E240" s="144" t="s">
        <v>70</v>
      </c>
      <c r="F240" s="78">
        <v>3.4000000000000002E-2</v>
      </c>
      <c r="G240" s="42"/>
    </row>
    <row r="241" spans="2:7" ht="13.5" customHeight="1">
      <c r="B241" s="226"/>
      <c r="C241" s="229"/>
      <c r="D241" s="117" t="s">
        <v>79</v>
      </c>
      <c r="E241" s="144" t="s">
        <v>72</v>
      </c>
      <c r="F241" s="78">
        <v>3.2000000000000001E-2</v>
      </c>
      <c r="G241" s="42"/>
    </row>
    <row r="242" spans="2:7" ht="13.5" customHeight="1">
      <c r="B242" s="226"/>
      <c r="C242" s="229"/>
      <c r="D242" s="117" t="s">
        <v>76</v>
      </c>
      <c r="E242" s="144" t="s">
        <v>77</v>
      </c>
      <c r="F242" s="78">
        <v>3.2000000000000001E-2</v>
      </c>
      <c r="G242" s="42"/>
    </row>
    <row r="243" spans="2:7" ht="13.5" customHeight="1">
      <c r="B243" s="226"/>
      <c r="C243" s="230"/>
      <c r="D243" s="118" t="s">
        <v>204</v>
      </c>
      <c r="E243" s="145" t="s">
        <v>205</v>
      </c>
      <c r="F243" s="79">
        <v>2.1000000000000001E-2</v>
      </c>
      <c r="G243" s="42"/>
    </row>
    <row r="244" spans="2:7" ht="13.5" customHeight="1">
      <c r="B244" s="226">
        <v>25</v>
      </c>
      <c r="C244" s="228" t="s">
        <v>109</v>
      </c>
      <c r="D244" s="142" t="s">
        <v>67</v>
      </c>
      <c r="E244" s="148" t="s">
        <v>68</v>
      </c>
      <c r="F244" s="143">
        <v>0.255</v>
      </c>
      <c r="G244" s="42"/>
    </row>
    <row r="245" spans="2:7" ht="13.5" customHeight="1">
      <c r="B245" s="226"/>
      <c r="C245" s="229"/>
      <c r="D245" s="116" t="s">
        <v>69</v>
      </c>
      <c r="E245" s="149" t="s">
        <v>70</v>
      </c>
      <c r="F245" s="78">
        <v>6.6000000000000003E-2</v>
      </c>
      <c r="G245" s="42"/>
    </row>
    <row r="246" spans="2:7" ht="13.5" customHeight="1">
      <c r="B246" s="226"/>
      <c r="C246" s="229"/>
      <c r="D246" s="117" t="s">
        <v>78</v>
      </c>
      <c r="E246" s="144" t="s">
        <v>72</v>
      </c>
      <c r="F246" s="78">
        <v>6.3E-2</v>
      </c>
      <c r="G246" s="42"/>
    </row>
    <row r="247" spans="2:7" ht="13.5" customHeight="1">
      <c r="B247" s="226"/>
      <c r="C247" s="229"/>
      <c r="D247" s="117" t="s">
        <v>75</v>
      </c>
      <c r="E247" s="144" t="s">
        <v>72</v>
      </c>
      <c r="F247" s="78">
        <v>5.8999999999999997E-2</v>
      </c>
      <c r="G247" s="42"/>
    </row>
    <row r="248" spans="2:7" ht="13.5" customHeight="1">
      <c r="B248" s="226"/>
      <c r="C248" s="229"/>
      <c r="D248" s="117" t="s">
        <v>76</v>
      </c>
      <c r="E248" s="144" t="s">
        <v>77</v>
      </c>
      <c r="F248" s="78">
        <v>0.05</v>
      </c>
      <c r="G248" s="42"/>
    </row>
    <row r="249" spans="2:7" ht="13.5" customHeight="1">
      <c r="B249" s="226"/>
      <c r="C249" s="229"/>
      <c r="D249" s="117" t="s">
        <v>73</v>
      </c>
      <c r="E249" s="144" t="s">
        <v>74</v>
      </c>
      <c r="F249" s="78">
        <v>3.2000000000000001E-2</v>
      </c>
      <c r="G249" s="42"/>
    </row>
    <row r="250" spans="2:7" ht="13.5" customHeight="1">
      <c r="B250" s="226"/>
      <c r="C250" s="229"/>
      <c r="D250" s="117" t="s">
        <v>71</v>
      </c>
      <c r="E250" s="144" t="s">
        <v>72</v>
      </c>
      <c r="F250" s="78">
        <v>2.9000000000000001E-2</v>
      </c>
      <c r="G250" s="42"/>
    </row>
    <row r="251" spans="2:7" ht="13.5" customHeight="1">
      <c r="B251" s="226"/>
      <c r="C251" s="229"/>
      <c r="D251" s="117" t="s">
        <v>200</v>
      </c>
      <c r="E251" s="144" t="s">
        <v>201</v>
      </c>
      <c r="F251" s="78">
        <v>2.7E-2</v>
      </c>
      <c r="G251" s="42"/>
    </row>
    <row r="252" spans="2:7" ht="13.5" customHeight="1">
      <c r="B252" s="226"/>
      <c r="C252" s="229"/>
      <c r="D252" s="117" t="s">
        <v>216</v>
      </c>
      <c r="E252" s="144" t="s">
        <v>77</v>
      </c>
      <c r="F252" s="78">
        <v>1.9E-2</v>
      </c>
      <c r="G252" s="42"/>
    </row>
    <row r="253" spans="2:7" ht="13.5" customHeight="1">
      <c r="B253" s="226"/>
      <c r="C253" s="230"/>
      <c r="D253" s="118" t="s">
        <v>79</v>
      </c>
      <c r="E253" s="145" t="s">
        <v>72</v>
      </c>
      <c r="F253" s="79">
        <v>1.7000000000000001E-2</v>
      </c>
      <c r="G253" s="42"/>
    </row>
    <row r="254" spans="2:7" ht="13.5" customHeight="1">
      <c r="B254" s="226">
        <v>26</v>
      </c>
      <c r="C254" s="228" t="s">
        <v>30</v>
      </c>
      <c r="D254" s="142" t="s">
        <v>67</v>
      </c>
      <c r="E254" s="148" t="s">
        <v>68</v>
      </c>
      <c r="F254" s="143">
        <v>0.182</v>
      </c>
      <c r="G254" s="42"/>
    </row>
    <row r="255" spans="2:7" ht="13.5" customHeight="1">
      <c r="B255" s="226"/>
      <c r="C255" s="229"/>
      <c r="D255" s="116" t="s">
        <v>69</v>
      </c>
      <c r="E255" s="149" t="s">
        <v>70</v>
      </c>
      <c r="F255" s="78">
        <v>6.3E-2</v>
      </c>
      <c r="G255" s="42"/>
    </row>
    <row r="256" spans="2:7" ht="13.5" customHeight="1">
      <c r="B256" s="226"/>
      <c r="C256" s="229"/>
      <c r="D256" s="117" t="s">
        <v>73</v>
      </c>
      <c r="E256" s="144" t="s">
        <v>74</v>
      </c>
      <c r="F256" s="78">
        <v>5.0999999999999997E-2</v>
      </c>
      <c r="G256" s="42"/>
    </row>
    <row r="257" spans="2:7" ht="13.5" customHeight="1">
      <c r="B257" s="226"/>
      <c r="C257" s="229"/>
      <c r="D257" s="117" t="s">
        <v>71</v>
      </c>
      <c r="E257" s="144" t="s">
        <v>72</v>
      </c>
      <c r="F257" s="78">
        <v>4.3999999999999997E-2</v>
      </c>
      <c r="G257" s="42"/>
    </row>
    <row r="258" spans="2:7" ht="13.5" customHeight="1">
      <c r="B258" s="226"/>
      <c r="C258" s="229"/>
      <c r="D258" s="117" t="s">
        <v>76</v>
      </c>
      <c r="E258" s="144" t="s">
        <v>77</v>
      </c>
      <c r="F258" s="78">
        <v>4.2999999999999997E-2</v>
      </c>
      <c r="G258" s="42"/>
    </row>
    <row r="259" spans="2:7" ht="13.5" customHeight="1">
      <c r="B259" s="226"/>
      <c r="C259" s="229"/>
      <c r="D259" s="117" t="s">
        <v>75</v>
      </c>
      <c r="E259" s="144" t="s">
        <v>72</v>
      </c>
      <c r="F259" s="78">
        <v>0.04</v>
      </c>
      <c r="G259" s="42"/>
    </row>
    <row r="260" spans="2:7" ht="13.5" customHeight="1">
      <c r="B260" s="226"/>
      <c r="C260" s="229"/>
      <c r="D260" s="117" t="s">
        <v>79</v>
      </c>
      <c r="E260" s="144" t="s">
        <v>72</v>
      </c>
      <c r="F260" s="78">
        <v>3.7999999999999999E-2</v>
      </c>
      <c r="G260" s="42"/>
    </row>
    <row r="261" spans="2:7" ht="13.5" customHeight="1">
      <c r="B261" s="226"/>
      <c r="C261" s="229"/>
      <c r="D261" s="117" t="s">
        <v>78</v>
      </c>
      <c r="E261" s="144" t="s">
        <v>72</v>
      </c>
      <c r="F261" s="78">
        <v>3.4000000000000002E-2</v>
      </c>
      <c r="G261" s="42"/>
    </row>
    <row r="262" spans="2:7" ht="13.5" customHeight="1">
      <c r="B262" s="226"/>
      <c r="C262" s="229"/>
      <c r="D262" s="117" t="s">
        <v>200</v>
      </c>
      <c r="E262" s="144" t="s">
        <v>201</v>
      </c>
      <c r="F262" s="78">
        <v>2.3E-2</v>
      </c>
      <c r="G262" s="42"/>
    </row>
    <row r="263" spans="2:7" ht="13.5" customHeight="1">
      <c r="B263" s="226"/>
      <c r="C263" s="230"/>
      <c r="D263" s="118" t="s">
        <v>130</v>
      </c>
      <c r="E263" s="145" t="s">
        <v>72</v>
      </c>
      <c r="F263" s="79">
        <v>2.3E-2</v>
      </c>
      <c r="G263" s="42"/>
    </row>
    <row r="264" spans="2:7" ht="13.5" customHeight="1">
      <c r="B264" s="226">
        <v>27</v>
      </c>
      <c r="C264" s="228" t="s">
        <v>31</v>
      </c>
      <c r="D264" s="142" t="s">
        <v>67</v>
      </c>
      <c r="E264" s="148" t="s">
        <v>68</v>
      </c>
      <c r="F264" s="143">
        <v>0.20100000000000001</v>
      </c>
      <c r="G264" s="42"/>
    </row>
    <row r="265" spans="2:7" ht="13.5" customHeight="1">
      <c r="B265" s="226"/>
      <c r="C265" s="229"/>
      <c r="D265" s="116" t="s">
        <v>69</v>
      </c>
      <c r="E265" s="149" t="s">
        <v>70</v>
      </c>
      <c r="F265" s="78">
        <v>5.8999999999999997E-2</v>
      </c>
      <c r="G265" s="42"/>
    </row>
    <row r="266" spans="2:7" ht="13.5" customHeight="1">
      <c r="B266" s="226"/>
      <c r="C266" s="229"/>
      <c r="D266" s="117" t="s">
        <v>78</v>
      </c>
      <c r="E266" s="144" t="s">
        <v>72</v>
      </c>
      <c r="F266" s="78">
        <v>5.1999999999999998E-2</v>
      </c>
      <c r="G266" s="42"/>
    </row>
    <row r="267" spans="2:7" ht="13.5" customHeight="1">
      <c r="B267" s="226"/>
      <c r="C267" s="229"/>
      <c r="D267" s="117" t="s">
        <v>76</v>
      </c>
      <c r="E267" s="144" t="s">
        <v>77</v>
      </c>
      <c r="F267" s="78">
        <v>4.3999999999999997E-2</v>
      </c>
      <c r="G267" s="42"/>
    </row>
    <row r="268" spans="2:7" ht="13.5" customHeight="1">
      <c r="B268" s="226"/>
      <c r="C268" s="229"/>
      <c r="D268" s="117" t="s">
        <v>71</v>
      </c>
      <c r="E268" s="144" t="s">
        <v>72</v>
      </c>
      <c r="F268" s="78">
        <v>4.2000000000000003E-2</v>
      </c>
      <c r="G268" s="42"/>
    </row>
    <row r="269" spans="2:7" ht="13.5" customHeight="1">
      <c r="B269" s="226"/>
      <c r="C269" s="229"/>
      <c r="D269" s="117" t="s">
        <v>75</v>
      </c>
      <c r="E269" s="144" t="s">
        <v>72</v>
      </c>
      <c r="F269" s="78">
        <v>3.7999999999999999E-2</v>
      </c>
      <c r="G269" s="42"/>
    </row>
    <row r="270" spans="2:7" ht="13.5" customHeight="1">
      <c r="B270" s="226"/>
      <c r="C270" s="229"/>
      <c r="D270" s="117" t="s">
        <v>73</v>
      </c>
      <c r="E270" s="144" t="s">
        <v>74</v>
      </c>
      <c r="F270" s="78">
        <v>3.7999999999999999E-2</v>
      </c>
      <c r="G270" s="42"/>
    </row>
    <row r="271" spans="2:7" ht="13.5" customHeight="1">
      <c r="B271" s="226"/>
      <c r="C271" s="229"/>
      <c r="D271" s="117" t="s">
        <v>79</v>
      </c>
      <c r="E271" s="144" t="s">
        <v>72</v>
      </c>
      <c r="F271" s="78">
        <v>3.3000000000000002E-2</v>
      </c>
      <c r="G271" s="42"/>
    </row>
    <row r="272" spans="2:7" ht="13.5" customHeight="1">
      <c r="B272" s="226"/>
      <c r="C272" s="229"/>
      <c r="D272" s="117" t="s">
        <v>130</v>
      </c>
      <c r="E272" s="144" t="s">
        <v>72</v>
      </c>
      <c r="F272" s="78">
        <v>3.1E-2</v>
      </c>
      <c r="G272" s="42"/>
    </row>
    <row r="273" spans="2:7" ht="13.5" customHeight="1">
      <c r="B273" s="226"/>
      <c r="C273" s="230"/>
      <c r="D273" s="118" t="s">
        <v>200</v>
      </c>
      <c r="E273" s="145" t="s">
        <v>201</v>
      </c>
      <c r="F273" s="79">
        <v>2.8000000000000001E-2</v>
      </c>
      <c r="G273" s="42"/>
    </row>
    <row r="274" spans="2:7" ht="13.5" customHeight="1">
      <c r="B274" s="226">
        <v>28</v>
      </c>
      <c r="C274" s="228" t="s">
        <v>32</v>
      </c>
      <c r="D274" s="142" t="s">
        <v>67</v>
      </c>
      <c r="E274" s="148" t="s">
        <v>68</v>
      </c>
      <c r="F274" s="143">
        <v>0.187</v>
      </c>
      <c r="G274" s="42"/>
    </row>
    <row r="275" spans="2:7" ht="13.5" customHeight="1">
      <c r="B275" s="226"/>
      <c r="C275" s="229"/>
      <c r="D275" s="116" t="s">
        <v>69</v>
      </c>
      <c r="E275" s="149" t="s">
        <v>70</v>
      </c>
      <c r="F275" s="78">
        <v>9.7000000000000003E-2</v>
      </c>
      <c r="G275" s="42"/>
    </row>
    <row r="276" spans="2:7" ht="13.5" customHeight="1">
      <c r="B276" s="226"/>
      <c r="C276" s="229"/>
      <c r="D276" s="117" t="s">
        <v>73</v>
      </c>
      <c r="E276" s="144" t="s">
        <v>74</v>
      </c>
      <c r="F276" s="78">
        <v>6.5000000000000002E-2</v>
      </c>
      <c r="G276" s="42"/>
    </row>
    <row r="277" spans="2:7" ht="13.5" customHeight="1">
      <c r="B277" s="226"/>
      <c r="C277" s="229"/>
      <c r="D277" s="117" t="s">
        <v>76</v>
      </c>
      <c r="E277" s="144" t="s">
        <v>77</v>
      </c>
      <c r="F277" s="78">
        <v>4.8000000000000001E-2</v>
      </c>
      <c r="G277" s="42"/>
    </row>
    <row r="278" spans="2:7" ht="13.5" customHeight="1">
      <c r="B278" s="226"/>
      <c r="C278" s="229"/>
      <c r="D278" s="117" t="s">
        <v>71</v>
      </c>
      <c r="E278" s="144" t="s">
        <v>72</v>
      </c>
      <c r="F278" s="78">
        <v>3.4000000000000002E-2</v>
      </c>
      <c r="G278" s="42"/>
    </row>
    <row r="279" spans="2:7" ht="13.5" customHeight="1">
      <c r="B279" s="226"/>
      <c r="C279" s="229"/>
      <c r="D279" s="117" t="s">
        <v>79</v>
      </c>
      <c r="E279" s="144" t="s">
        <v>72</v>
      </c>
      <c r="F279" s="78">
        <v>3.2000000000000001E-2</v>
      </c>
      <c r="G279" s="42"/>
    </row>
    <row r="280" spans="2:7" ht="13.5" customHeight="1">
      <c r="B280" s="226"/>
      <c r="C280" s="229"/>
      <c r="D280" s="117" t="s">
        <v>200</v>
      </c>
      <c r="E280" s="144" t="s">
        <v>201</v>
      </c>
      <c r="F280" s="78">
        <v>2.5000000000000001E-2</v>
      </c>
      <c r="G280" s="42"/>
    </row>
    <row r="281" spans="2:7" ht="13.5" customHeight="1">
      <c r="B281" s="226"/>
      <c r="C281" s="229"/>
      <c r="D281" s="117" t="s">
        <v>75</v>
      </c>
      <c r="E281" s="144" t="s">
        <v>72</v>
      </c>
      <c r="F281" s="78">
        <v>2.4E-2</v>
      </c>
      <c r="G281" s="42"/>
    </row>
    <row r="282" spans="2:7" ht="13.5" customHeight="1">
      <c r="B282" s="226"/>
      <c r="C282" s="229"/>
      <c r="D282" s="117" t="s">
        <v>78</v>
      </c>
      <c r="E282" s="144" t="s">
        <v>72</v>
      </c>
      <c r="F282" s="78">
        <v>0.02</v>
      </c>
      <c r="G282" s="42"/>
    </row>
    <row r="283" spans="2:7" ht="13.5" customHeight="1">
      <c r="B283" s="226"/>
      <c r="C283" s="230"/>
      <c r="D283" s="118" t="s">
        <v>130</v>
      </c>
      <c r="E283" s="145" t="s">
        <v>72</v>
      </c>
      <c r="F283" s="79">
        <v>1.9E-2</v>
      </c>
      <c r="G283" s="42"/>
    </row>
    <row r="284" spans="2:7" ht="13.5" customHeight="1">
      <c r="B284" s="226">
        <v>29</v>
      </c>
      <c r="C284" s="228" t="s">
        <v>33</v>
      </c>
      <c r="D284" s="142" t="s">
        <v>67</v>
      </c>
      <c r="E284" s="148" t="s">
        <v>68</v>
      </c>
      <c r="F284" s="143">
        <v>0.16300000000000001</v>
      </c>
      <c r="G284" s="42"/>
    </row>
    <row r="285" spans="2:7" ht="13.5" customHeight="1">
      <c r="B285" s="226"/>
      <c r="C285" s="229"/>
      <c r="D285" s="116" t="s">
        <v>75</v>
      </c>
      <c r="E285" s="149" t="s">
        <v>72</v>
      </c>
      <c r="F285" s="78">
        <v>7.8E-2</v>
      </c>
      <c r="G285" s="42"/>
    </row>
    <row r="286" spans="2:7" ht="13.5" customHeight="1">
      <c r="B286" s="226"/>
      <c r="C286" s="229"/>
      <c r="D286" s="117" t="s">
        <v>71</v>
      </c>
      <c r="E286" s="144" t="s">
        <v>72</v>
      </c>
      <c r="F286" s="78">
        <v>5.0999999999999997E-2</v>
      </c>
      <c r="G286" s="42"/>
    </row>
    <row r="287" spans="2:7" ht="13.5" customHeight="1">
      <c r="B287" s="226"/>
      <c r="C287" s="229"/>
      <c r="D287" s="117" t="s">
        <v>73</v>
      </c>
      <c r="E287" s="144" t="s">
        <v>74</v>
      </c>
      <c r="F287" s="78">
        <v>5.0999999999999997E-2</v>
      </c>
      <c r="G287" s="42"/>
    </row>
    <row r="288" spans="2:7" ht="13.5" customHeight="1">
      <c r="B288" s="226"/>
      <c r="C288" s="229"/>
      <c r="D288" s="117" t="s">
        <v>112</v>
      </c>
      <c r="E288" s="144" t="s">
        <v>74</v>
      </c>
      <c r="F288" s="78">
        <v>4.8000000000000001E-2</v>
      </c>
      <c r="G288" s="42"/>
    </row>
    <row r="289" spans="2:7" ht="13.5" customHeight="1">
      <c r="B289" s="226"/>
      <c r="C289" s="229"/>
      <c r="D289" s="117" t="s">
        <v>69</v>
      </c>
      <c r="E289" s="144" t="s">
        <v>70</v>
      </c>
      <c r="F289" s="78">
        <v>4.2000000000000003E-2</v>
      </c>
      <c r="G289" s="42"/>
    </row>
    <row r="290" spans="2:7" ht="13.5" customHeight="1">
      <c r="B290" s="226"/>
      <c r="C290" s="229"/>
      <c r="D290" s="117" t="s">
        <v>76</v>
      </c>
      <c r="E290" s="144" t="s">
        <v>77</v>
      </c>
      <c r="F290" s="78">
        <v>3.7999999999999999E-2</v>
      </c>
      <c r="G290" s="42"/>
    </row>
    <row r="291" spans="2:7" ht="13.5" customHeight="1">
      <c r="B291" s="226"/>
      <c r="C291" s="229"/>
      <c r="D291" s="117" t="s">
        <v>130</v>
      </c>
      <c r="E291" s="144" t="s">
        <v>72</v>
      </c>
      <c r="F291" s="78">
        <v>3.7999999999999999E-2</v>
      </c>
      <c r="G291" s="42"/>
    </row>
    <row r="292" spans="2:7" ht="13.5" customHeight="1">
      <c r="B292" s="226"/>
      <c r="C292" s="229"/>
      <c r="D292" s="117" t="s">
        <v>79</v>
      </c>
      <c r="E292" s="144" t="s">
        <v>72</v>
      </c>
      <c r="F292" s="78">
        <v>3.3000000000000002E-2</v>
      </c>
      <c r="G292" s="42"/>
    </row>
    <row r="293" spans="2:7" ht="13.5" customHeight="1">
      <c r="B293" s="226"/>
      <c r="C293" s="230"/>
      <c r="D293" s="118" t="s">
        <v>78</v>
      </c>
      <c r="E293" s="145" t="s">
        <v>72</v>
      </c>
      <c r="F293" s="79">
        <v>3.2000000000000001E-2</v>
      </c>
      <c r="G293" s="42"/>
    </row>
    <row r="294" spans="2:7" ht="13.5" customHeight="1">
      <c r="B294" s="226">
        <v>30</v>
      </c>
      <c r="C294" s="228" t="s">
        <v>34</v>
      </c>
      <c r="D294" s="142" t="s">
        <v>67</v>
      </c>
      <c r="E294" s="148" t="s">
        <v>68</v>
      </c>
      <c r="F294" s="143">
        <v>0.23799999999999999</v>
      </c>
      <c r="G294" s="42"/>
    </row>
    <row r="295" spans="2:7" ht="13.5" customHeight="1">
      <c r="B295" s="226"/>
      <c r="C295" s="229"/>
      <c r="D295" s="116" t="s">
        <v>73</v>
      </c>
      <c r="E295" s="149" t="s">
        <v>74</v>
      </c>
      <c r="F295" s="78">
        <v>5.7000000000000002E-2</v>
      </c>
      <c r="G295" s="42"/>
    </row>
    <row r="296" spans="2:7" ht="13.5" customHeight="1">
      <c r="B296" s="226"/>
      <c r="C296" s="229"/>
      <c r="D296" s="117" t="s">
        <v>76</v>
      </c>
      <c r="E296" s="144" t="s">
        <v>77</v>
      </c>
      <c r="F296" s="78">
        <v>4.7E-2</v>
      </c>
      <c r="G296" s="42"/>
    </row>
    <row r="297" spans="2:7" ht="13.5" customHeight="1">
      <c r="B297" s="226"/>
      <c r="C297" s="229"/>
      <c r="D297" s="117" t="s">
        <v>75</v>
      </c>
      <c r="E297" s="144" t="s">
        <v>72</v>
      </c>
      <c r="F297" s="78">
        <v>4.4999999999999998E-2</v>
      </c>
      <c r="G297" s="42"/>
    </row>
    <row r="298" spans="2:7" ht="13.5" customHeight="1">
      <c r="B298" s="226"/>
      <c r="C298" s="229"/>
      <c r="D298" s="117" t="s">
        <v>79</v>
      </c>
      <c r="E298" s="144" t="s">
        <v>72</v>
      </c>
      <c r="F298" s="78">
        <v>4.2000000000000003E-2</v>
      </c>
      <c r="G298" s="42"/>
    </row>
    <row r="299" spans="2:7" ht="13.5" customHeight="1">
      <c r="B299" s="226"/>
      <c r="C299" s="229"/>
      <c r="D299" s="117" t="s">
        <v>71</v>
      </c>
      <c r="E299" s="144" t="s">
        <v>72</v>
      </c>
      <c r="F299" s="78">
        <v>0.04</v>
      </c>
      <c r="G299" s="42"/>
    </row>
    <row r="300" spans="2:7" ht="13.5" customHeight="1">
      <c r="B300" s="226"/>
      <c r="C300" s="229"/>
      <c r="D300" s="117" t="s">
        <v>69</v>
      </c>
      <c r="E300" s="144" t="s">
        <v>70</v>
      </c>
      <c r="F300" s="78">
        <v>0.04</v>
      </c>
      <c r="G300" s="42"/>
    </row>
    <row r="301" spans="2:7" ht="13.5" customHeight="1">
      <c r="B301" s="226"/>
      <c r="C301" s="229"/>
      <c r="D301" s="117" t="s">
        <v>78</v>
      </c>
      <c r="E301" s="144" t="s">
        <v>72</v>
      </c>
      <c r="F301" s="78">
        <v>2.9000000000000001E-2</v>
      </c>
      <c r="G301" s="42"/>
    </row>
    <row r="302" spans="2:7" ht="13.5" customHeight="1">
      <c r="B302" s="226"/>
      <c r="C302" s="229"/>
      <c r="D302" s="117" t="s">
        <v>200</v>
      </c>
      <c r="E302" s="144" t="s">
        <v>201</v>
      </c>
      <c r="F302" s="78">
        <v>2.7E-2</v>
      </c>
      <c r="G302" s="42"/>
    </row>
    <row r="303" spans="2:7" ht="13.5" customHeight="1">
      <c r="B303" s="226"/>
      <c r="C303" s="230"/>
      <c r="D303" s="118" t="s">
        <v>130</v>
      </c>
      <c r="E303" s="145" t="s">
        <v>72</v>
      </c>
      <c r="F303" s="79">
        <v>2.3E-2</v>
      </c>
      <c r="G303" s="42"/>
    </row>
    <row r="304" spans="2:7" ht="13.5" customHeight="1">
      <c r="B304" s="226">
        <v>31</v>
      </c>
      <c r="C304" s="228" t="s">
        <v>35</v>
      </c>
      <c r="D304" s="142" t="s">
        <v>67</v>
      </c>
      <c r="E304" s="148" t="s">
        <v>68</v>
      </c>
      <c r="F304" s="143">
        <v>0.17</v>
      </c>
      <c r="G304" s="42"/>
    </row>
    <row r="305" spans="2:7" ht="13.5" customHeight="1">
      <c r="B305" s="226"/>
      <c r="C305" s="229"/>
      <c r="D305" s="116" t="s">
        <v>69</v>
      </c>
      <c r="E305" s="149" t="s">
        <v>70</v>
      </c>
      <c r="F305" s="78">
        <v>6.8000000000000005E-2</v>
      </c>
      <c r="G305" s="42"/>
    </row>
    <row r="306" spans="2:7" ht="13.5" customHeight="1">
      <c r="B306" s="226"/>
      <c r="C306" s="229"/>
      <c r="D306" s="117" t="s">
        <v>76</v>
      </c>
      <c r="E306" s="144" t="s">
        <v>77</v>
      </c>
      <c r="F306" s="78">
        <v>0.06</v>
      </c>
      <c r="G306" s="42"/>
    </row>
    <row r="307" spans="2:7" ht="13.5" customHeight="1">
      <c r="B307" s="226"/>
      <c r="C307" s="229"/>
      <c r="D307" s="117" t="s">
        <v>79</v>
      </c>
      <c r="E307" s="144" t="s">
        <v>72</v>
      </c>
      <c r="F307" s="78">
        <v>4.2000000000000003E-2</v>
      </c>
      <c r="G307" s="42"/>
    </row>
    <row r="308" spans="2:7" ht="13.5" customHeight="1">
      <c r="B308" s="226"/>
      <c r="C308" s="229"/>
      <c r="D308" s="117" t="s">
        <v>71</v>
      </c>
      <c r="E308" s="144" t="s">
        <v>72</v>
      </c>
      <c r="F308" s="78">
        <v>4.1000000000000002E-2</v>
      </c>
      <c r="G308" s="42"/>
    </row>
    <row r="309" spans="2:7" ht="13.5" customHeight="1">
      <c r="B309" s="226"/>
      <c r="C309" s="229"/>
      <c r="D309" s="117" t="s">
        <v>73</v>
      </c>
      <c r="E309" s="144" t="s">
        <v>74</v>
      </c>
      <c r="F309" s="78">
        <v>4.1000000000000002E-2</v>
      </c>
      <c r="G309" s="42"/>
    </row>
    <row r="310" spans="2:7" ht="13.5" customHeight="1">
      <c r="B310" s="226"/>
      <c r="C310" s="229"/>
      <c r="D310" s="117" t="s">
        <v>78</v>
      </c>
      <c r="E310" s="144" t="s">
        <v>72</v>
      </c>
      <c r="F310" s="78">
        <v>3.4000000000000002E-2</v>
      </c>
      <c r="G310" s="42"/>
    </row>
    <row r="311" spans="2:7" ht="13.5" customHeight="1">
      <c r="B311" s="226"/>
      <c r="C311" s="229"/>
      <c r="D311" s="117" t="s">
        <v>75</v>
      </c>
      <c r="E311" s="144" t="s">
        <v>72</v>
      </c>
      <c r="F311" s="78">
        <v>2.7E-2</v>
      </c>
      <c r="G311" s="42"/>
    </row>
    <row r="312" spans="2:7" ht="13.5" customHeight="1">
      <c r="B312" s="226"/>
      <c r="C312" s="229"/>
      <c r="D312" s="117" t="s">
        <v>204</v>
      </c>
      <c r="E312" s="144" t="s">
        <v>205</v>
      </c>
      <c r="F312" s="78">
        <v>2.3E-2</v>
      </c>
      <c r="G312" s="42"/>
    </row>
    <row r="313" spans="2:7" ht="13.5" customHeight="1">
      <c r="B313" s="226"/>
      <c r="C313" s="230"/>
      <c r="D313" s="118" t="s">
        <v>112</v>
      </c>
      <c r="E313" s="145" t="s">
        <v>74</v>
      </c>
      <c r="F313" s="79">
        <v>2.1999999999999999E-2</v>
      </c>
      <c r="G313" s="42"/>
    </row>
    <row r="314" spans="2:7" ht="13.5" customHeight="1">
      <c r="B314" s="226">
        <v>32</v>
      </c>
      <c r="C314" s="228" t="s">
        <v>36</v>
      </c>
      <c r="D314" s="142" t="s">
        <v>67</v>
      </c>
      <c r="E314" s="148" t="s">
        <v>68</v>
      </c>
      <c r="F314" s="143">
        <v>0.13700000000000001</v>
      </c>
      <c r="G314" s="42"/>
    </row>
    <row r="315" spans="2:7" ht="13.5" customHeight="1">
      <c r="B315" s="226"/>
      <c r="C315" s="229"/>
      <c r="D315" s="116" t="s">
        <v>73</v>
      </c>
      <c r="E315" s="149" t="s">
        <v>74</v>
      </c>
      <c r="F315" s="78">
        <v>6.3E-2</v>
      </c>
      <c r="G315" s="42"/>
    </row>
    <row r="316" spans="2:7" ht="13.5" customHeight="1">
      <c r="B316" s="226"/>
      <c r="C316" s="229"/>
      <c r="D316" s="117" t="s">
        <v>69</v>
      </c>
      <c r="E316" s="144" t="s">
        <v>70</v>
      </c>
      <c r="F316" s="78">
        <v>5.8000000000000003E-2</v>
      </c>
      <c r="G316" s="42"/>
    </row>
    <row r="317" spans="2:7" ht="13.5" customHeight="1">
      <c r="B317" s="226"/>
      <c r="C317" s="229"/>
      <c r="D317" s="117" t="s">
        <v>71</v>
      </c>
      <c r="E317" s="144" t="s">
        <v>72</v>
      </c>
      <c r="F317" s="78">
        <v>5.7000000000000002E-2</v>
      </c>
      <c r="G317" s="42"/>
    </row>
    <row r="318" spans="2:7" ht="13.5" customHeight="1">
      <c r="B318" s="226"/>
      <c r="C318" s="229"/>
      <c r="D318" s="117" t="s">
        <v>79</v>
      </c>
      <c r="E318" s="144" t="s">
        <v>72</v>
      </c>
      <c r="F318" s="78">
        <v>4.5999999999999999E-2</v>
      </c>
      <c r="G318" s="42"/>
    </row>
    <row r="319" spans="2:7" ht="13.5" customHeight="1">
      <c r="B319" s="226"/>
      <c r="C319" s="229"/>
      <c r="D319" s="117" t="s">
        <v>204</v>
      </c>
      <c r="E319" s="144" t="s">
        <v>205</v>
      </c>
      <c r="F319" s="78">
        <v>4.2000000000000003E-2</v>
      </c>
      <c r="G319" s="42"/>
    </row>
    <row r="320" spans="2:7" ht="13.5" customHeight="1">
      <c r="B320" s="226"/>
      <c r="C320" s="229"/>
      <c r="D320" s="117" t="s">
        <v>75</v>
      </c>
      <c r="E320" s="144" t="s">
        <v>72</v>
      </c>
      <c r="F320" s="78">
        <v>4.1000000000000002E-2</v>
      </c>
      <c r="G320" s="42"/>
    </row>
    <row r="321" spans="2:7" ht="13.5" customHeight="1">
      <c r="B321" s="226"/>
      <c r="C321" s="229"/>
      <c r="D321" s="117" t="s">
        <v>78</v>
      </c>
      <c r="E321" s="144" t="s">
        <v>72</v>
      </c>
      <c r="F321" s="78">
        <v>3.4000000000000002E-2</v>
      </c>
      <c r="G321" s="42"/>
    </row>
    <row r="322" spans="2:7" ht="13.5" customHeight="1">
      <c r="B322" s="226"/>
      <c r="C322" s="229"/>
      <c r="D322" s="117" t="s">
        <v>218</v>
      </c>
      <c r="E322" s="144" t="s">
        <v>219</v>
      </c>
      <c r="F322" s="78">
        <v>2.5999999999999999E-2</v>
      </c>
      <c r="G322" s="42"/>
    </row>
    <row r="323" spans="2:7" ht="13.5" customHeight="1">
      <c r="B323" s="226"/>
      <c r="C323" s="230"/>
      <c r="D323" s="118" t="s">
        <v>130</v>
      </c>
      <c r="E323" s="145" t="s">
        <v>72</v>
      </c>
      <c r="F323" s="79">
        <v>2.3E-2</v>
      </c>
      <c r="G323" s="42"/>
    </row>
    <row r="324" spans="2:7" ht="13.5" customHeight="1">
      <c r="B324" s="226">
        <v>33</v>
      </c>
      <c r="C324" s="228" t="s">
        <v>37</v>
      </c>
      <c r="D324" s="142" t="s">
        <v>67</v>
      </c>
      <c r="E324" s="148" t="s">
        <v>68</v>
      </c>
      <c r="F324" s="143">
        <v>0.16700000000000001</v>
      </c>
      <c r="G324" s="42"/>
    </row>
    <row r="325" spans="2:7" ht="13.5" customHeight="1">
      <c r="B325" s="226"/>
      <c r="C325" s="229"/>
      <c r="D325" s="116" t="s">
        <v>69</v>
      </c>
      <c r="E325" s="149" t="s">
        <v>70</v>
      </c>
      <c r="F325" s="78">
        <v>0.11799999999999999</v>
      </c>
      <c r="G325" s="42"/>
    </row>
    <row r="326" spans="2:7" ht="13.5" customHeight="1">
      <c r="B326" s="226"/>
      <c r="C326" s="229"/>
      <c r="D326" s="117" t="s">
        <v>200</v>
      </c>
      <c r="E326" s="144" t="s">
        <v>201</v>
      </c>
      <c r="F326" s="78">
        <v>5.1999999999999998E-2</v>
      </c>
      <c r="G326" s="42"/>
    </row>
    <row r="327" spans="2:7" ht="13.5" customHeight="1">
      <c r="B327" s="226"/>
      <c r="C327" s="229"/>
      <c r="D327" s="117" t="s">
        <v>76</v>
      </c>
      <c r="E327" s="144" t="s">
        <v>77</v>
      </c>
      <c r="F327" s="78">
        <v>3.7999999999999999E-2</v>
      </c>
      <c r="G327" s="42"/>
    </row>
    <row r="328" spans="2:7" ht="13.5" customHeight="1">
      <c r="B328" s="226"/>
      <c r="C328" s="229"/>
      <c r="D328" s="117" t="s">
        <v>71</v>
      </c>
      <c r="E328" s="144" t="s">
        <v>72</v>
      </c>
      <c r="F328" s="78">
        <v>3.7999999999999999E-2</v>
      </c>
      <c r="G328" s="42"/>
    </row>
    <row r="329" spans="2:7" ht="13.5" customHeight="1">
      <c r="B329" s="226"/>
      <c r="C329" s="229"/>
      <c r="D329" s="117" t="s">
        <v>73</v>
      </c>
      <c r="E329" s="144" t="s">
        <v>74</v>
      </c>
      <c r="F329" s="78">
        <v>3.2000000000000001E-2</v>
      </c>
      <c r="G329" s="42"/>
    </row>
    <row r="330" spans="2:7" ht="13.5" customHeight="1">
      <c r="B330" s="226"/>
      <c r="C330" s="229"/>
      <c r="D330" s="117" t="s">
        <v>75</v>
      </c>
      <c r="E330" s="144" t="s">
        <v>72</v>
      </c>
      <c r="F330" s="78">
        <v>2.7E-2</v>
      </c>
      <c r="G330" s="42"/>
    </row>
    <row r="331" spans="2:7" ht="13.5" customHeight="1">
      <c r="B331" s="226"/>
      <c r="C331" s="229"/>
      <c r="D331" s="117" t="s">
        <v>78</v>
      </c>
      <c r="E331" s="144" t="s">
        <v>72</v>
      </c>
      <c r="F331" s="78">
        <v>2.7E-2</v>
      </c>
      <c r="G331" s="42"/>
    </row>
    <row r="332" spans="2:7" ht="13.5" customHeight="1">
      <c r="B332" s="226"/>
      <c r="C332" s="229"/>
      <c r="D332" s="117" t="s">
        <v>220</v>
      </c>
      <c r="E332" s="144" t="s">
        <v>219</v>
      </c>
      <c r="F332" s="78">
        <v>2.3E-2</v>
      </c>
      <c r="G332" s="42"/>
    </row>
    <row r="333" spans="2:7" ht="13.5" customHeight="1">
      <c r="B333" s="226"/>
      <c r="C333" s="230"/>
      <c r="D333" s="118" t="s">
        <v>217</v>
      </c>
      <c r="E333" s="145" t="s">
        <v>68</v>
      </c>
      <c r="F333" s="79">
        <v>2.1999999999999999E-2</v>
      </c>
      <c r="G333" s="42"/>
    </row>
    <row r="334" spans="2:7" ht="13.5" customHeight="1">
      <c r="B334" s="226">
        <v>34</v>
      </c>
      <c r="C334" s="228" t="s">
        <v>38</v>
      </c>
      <c r="D334" s="142" t="s">
        <v>67</v>
      </c>
      <c r="E334" s="148" t="s">
        <v>68</v>
      </c>
      <c r="F334" s="143">
        <v>0.192</v>
      </c>
      <c r="G334" s="42"/>
    </row>
    <row r="335" spans="2:7" ht="13.5" customHeight="1">
      <c r="B335" s="226"/>
      <c r="C335" s="229"/>
      <c r="D335" s="116" t="s">
        <v>69</v>
      </c>
      <c r="E335" s="149" t="s">
        <v>70</v>
      </c>
      <c r="F335" s="78">
        <v>8.2000000000000003E-2</v>
      </c>
      <c r="G335" s="42"/>
    </row>
    <row r="336" spans="2:7" ht="13.5" customHeight="1">
      <c r="B336" s="226"/>
      <c r="C336" s="229"/>
      <c r="D336" s="117" t="s">
        <v>71</v>
      </c>
      <c r="E336" s="144" t="s">
        <v>72</v>
      </c>
      <c r="F336" s="78">
        <v>6.7000000000000004E-2</v>
      </c>
      <c r="G336" s="42"/>
    </row>
    <row r="337" spans="2:7" ht="13.5" customHeight="1">
      <c r="B337" s="226"/>
      <c r="C337" s="229"/>
      <c r="D337" s="117" t="s">
        <v>73</v>
      </c>
      <c r="E337" s="144" t="s">
        <v>74</v>
      </c>
      <c r="F337" s="78">
        <v>4.8000000000000001E-2</v>
      </c>
      <c r="G337" s="42"/>
    </row>
    <row r="338" spans="2:7" ht="13.5" customHeight="1">
      <c r="B338" s="226"/>
      <c r="C338" s="229"/>
      <c r="D338" s="117" t="s">
        <v>76</v>
      </c>
      <c r="E338" s="144" t="s">
        <v>77</v>
      </c>
      <c r="F338" s="78">
        <v>4.4999999999999998E-2</v>
      </c>
      <c r="G338" s="42"/>
    </row>
    <row r="339" spans="2:7" ht="13.5" customHeight="1">
      <c r="B339" s="226"/>
      <c r="C339" s="229"/>
      <c r="D339" s="117" t="s">
        <v>78</v>
      </c>
      <c r="E339" s="144" t="s">
        <v>72</v>
      </c>
      <c r="F339" s="78">
        <v>3.7999999999999999E-2</v>
      </c>
      <c r="G339" s="42"/>
    </row>
    <row r="340" spans="2:7" ht="13.5" customHeight="1">
      <c r="B340" s="226"/>
      <c r="C340" s="229"/>
      <c r="D340" s="117" t="s">
        <v>79</v>
      </c>
      <c r="E340" s="144" t="s">
        <v>72</v>
      </c>
      <c r="F340" s="78">
        <v>3.2000000000000001E-2</v>
      </c>
      <c r="G340" s="42"/>
    </row>
    <row r="341" spans="2:7" ht="13.5" customHeight="1">
      <c r="B341" s="226"/>
      <c r="C341" s="229"/>
      <c r="D341" s="117" t="s">
        <v>215</v>
      </c>
      <c r="E341" s="144" t="s">
        <v>68</v>
      </c>
      <c r="F341" s="78">
        <v>2.5999999999999999E-2</v>
      </c>
      <c r="G341" s="42"/>
    </row>
    <row r="342" spans="2:7" ht="13.5" customHeight="1">
      <c r="B342" s="226"/>
      <c r="C342" s="229"/>
      <c r="D342" s="117" t="s">
        <v>204</v>
      </c>
      <c r="E342" s="144" t="s">
        <v>205</v>
      </c>
      <c r="F342" s="78">
        <v>2.5000000000000001E-2</v>
      </c>
      <c r="G342" s="42"/>
    </row>
    <row r="343" spans="2:7" ht="13.5" customHeight="1">
      <c r="B343" s="226"/>
      <c r="C343" s="230"/>
      <c r="D343" s="118" t="s">
        <v>75</v>
      </c>
      <c r="E343" s="145" t="s">
        <v>72</v>
      </c>
      <c r="F343" s="79">
        <v>1.9E-2</v>
      </c>
      <c r="G343" s="42"/>
    </row>
    <row r="344" spans="2:7" ht="13.5" customHeight="1">
      <c r="B344" s="226">
        <v>35</v>
      </c>
      <c r="C344" s="228" t="s">
        <v>1</v>
      </c>
      <c r="D344" s="142" t="s">
        <v>67</v>
      </c>
      <c r="E344" s="148" t="s">
        <v>68</v>
      </c>
      <c r="F344" s="143">
        <v>0.23499999999999999</v>
      </c>
      <c r="G344" s="42"/>
    </row>
    <row r="345" spans="2:7" ht="13.5" customHeight="1">
      <c r="B345" s="226"/>
      <c r="C345" s="229"/>
      <c r="D345" s="116" t="s">
        <v>69</v>
      </c>
      <c r="E345" s="149" t="s">
        <v>70</v>
      </c>
      <c r="F345" s="78">
        <v>7.3999999999999996E-2</v>
      </c>
      <c r="G345" s="42"/>
    </row>
    <row r="346" spans="2:7" ht="13.5" customHeight="1">
      <c r="B346" s="226"/>
      <c r="C346" s="229"/>
      <c r="D346" s="117" t="s">
        <v>71</v>
      </c>
      <c r="E346" s="144" t="s">
        <v>72</v>
      </c>
      <c r="F346" s="78">
        <v>5.0999999999999997E-2</v>
      </c>
      <c r="G346" s="42"/>
    </row>
    <row r="347" spans="2:7" ht="13.5" customHeight="1">
      <c r="B347" s="226"/>
      <c r="C347" s="229"/>
      <c r="D347" s="117" t="s">
        <v>76</v>
      </c>
      <c r="E347" s="144" t="s">
        <v>77</v>
      </c>
      <c r="F347" s="78">
        <v>4.7E-2</v>
      </c>
      <c r="G347" s="42"/>
    </row>
    <row r="348" spans="2:7" ht="13.5" customHeight="1">
      <c r="B348" s="226"/>
      <c r="C348" s="229"/>
      <c r="D348" s="117" t="s">
        <v>78</v>
      </c>
      <c r="E348" s="144" t="s">
        <v>72</v>
      </c>
      <c r="F348" s="78">
        <v>4.7E-2</v>
      </c>
      <c r="G348" s="42"/>
    </row>
    <row r="349" spans="2:7" ht="13.5" customHeight="1">
      <c r="B349" s="226"/>
      <c r="C349" s="229"/>
      <c r="D349" s="117" t="s">
        <v>73</v>
      </c>
      <c r="E349" s="144" t="s">
        <v>74</v>
      </c>
      <c r="F349" s="78">
        <v>4.2999999999999997E-2</v>
      </c>
      <c r="G349" s="42"/>
    </row>
    <row r="350" spans="2:7" ht="13.5" customHeight="1">
      <c r="B350" s="226"/>
      <c r="C350" s="229"/>
      <c r="D350" s="117" t="s">
        <v>75</v>
      </c>
      <c r="E350" s="144" t="s">
        <v>72</v>
      </c>
      <c r="F350" s="78">
        <v>3.6999999999999998E-2</v>
      </c>
      <c r="G350" s="42"/>
    </row>
    <row r="351" spans="2:7" ht="13.5" customHeight="1">
      <c r="B351" s="226"/>
      <c r="C351" s="229"/>
      <c r="D351" s="117" t="s">
        <v>202</v>
      </c>
      <c r="E351" s="144" t="s">
        <v>203</v>
      </c>
      <c r="F351" s="78">
        <v>2.9000000000000001E-2</v>
      </c>
      <c r="G351" s="42"/>
    </row>
    <row r="352" spans="2:7" ht="13.5" customHeight="1">
      <c r="B352" s="226"/>
      <c r="C352" s="229"/>
      <c r="D352" s="117" t="s">
        <v>200</v>
      </c>
      <c r="E352" s="144" t="s">
        <v>201</v>
      </c>
      <c r="F352" s="78">
        <v>1.9E-2</v>
      </c>
      <c r="G352" s="42"/>
    </row>
    <row r="353" spans="2:7" ht="13.5" customHeight="1">
      <c r="B353" s="226"/>
      <c r="C353" s="230"/>
      <c r="D353" s="118" t="s">
        <v>130</v>
      </c>
      <c r="E353" s="145" t="s">
        <v>72</v>
      </c>
      <c r="F353" s="79">
        <v>1.9E-2</v>
      </c>
      <c r="G353" s="42"/>
    </row>
    <row r="354" spans="2:7" ht="13.5" customHeight="1">
      <c r="B354" s="226">
        <v>36</v>
      </c>
      <c r="C354" s="228" t="s">
        <v>2</v>
      </c>
      <c r="D354" s="142" t="s">
        <v>67</v>
      </c>
      <c r="E354" s="148" t="s">
        <v>68</v>
      </c>
      <c r="F354" s="143">
        <v>0.21</v>
      </c>
      <c r="G354" s="42"/>
    </row>
    <row r="355" spans="2:7" ht="13.5" customHeight="1">
      <c r="B355" s="226"/>
      <c r="C355" s="229"/>
      <c r="D355" s="116" t="s">
        <v>69</v>
      </c>
      <c r="E355" s="149" t="s">
        <v>70</v>
      </c>
      <c r="F355" s="78">
        <v>7.2999999999999995E-2</v>
      </c>
      <c r="G355" s="42"/>
    </row>
    <row r="356" spans="2:7" ht="13.5" customHeight="1">
      <c r="B356" s="226"/>
      <c r="C356" s="229"/>
      <c r="D356" s="117" t="s">
        <v>78</v>
      </c>
      <c r="E356" s="144" t="s">
        <v>72</v>
      </c>
      <c r="F356" s="78">
        <v>4.8000000000000001E-2</v>
      </c>
      <c r="G356" s="42"/>
    </row>
    <row r="357" spans="2:7" ht="13.5" customHeight="1">
      <c r="B357" s="226"/>
      <c r="C357" s="229"/>
      <c r="D357" s="117" t="s">
        <v>73</v>
      </c>
      <c r="E357" s="144" t="s">
        <v>74</v>
      </c>
      <c r="F357" s="78">
        <v>4.7E-2</v>
      </c>
      <c r="G357" s="42"/>
    </row>
    <row r="358" spans="2:7" ht="13.5" customHeight="1">
      <c r="B358" s="226"/>
      <c r="C358" s="229"/>
      <c r="D358" s="117" t="s">
        <v>76</v>
      </c>
      <c r="E358" s="144" t="s">
        <v>77</v>
      </c>
      <c r="F358" s="78">
        <v>4.4999999999999998E-2</v>
      </c>
      <c r="G358" s="42"/>
    </row>
    <row r="359" spans="2:7" ht="13.5" customHeight="1">
      <c r="B359" s="226"/>
      <c r="C359" s="229"/>
      <c r="D359" s="117" t="s">
        <v>75</v>
      </c>
      <c r="E359" s="144" t="s">
        <v>72</v>
      </c>
      <c r="F359" s="78">
        <v>4.2000000000000003E-2</v>
      </c>
      <c r="G359" s="42"/>
    </row>
    <row r="360" spans="2:7" ht="13.5" customHeight="1">
      <c r="B360" s="226"/>
      <c r="C360" s="229"/>
      <c r="D360" s="117" t="s">
        <v>200</v>
      </c>
      <c r="E360" s="144" t="s">
        <v>201</v>
      </c>
      <c r="F360" s="78">
        <v>3.7999999999999999E-2</v>
      </c>
      <c r="G360" s="42"/>
    </row>
    <row r="361" spans="2:7" ht="13.5" customHeight="1">
      <c r="B361" s="226"/>
      <c r="C361" s="229"/>
      <c r="D361" s="117" t="s">
        <v>215</v>
      </c>
      <c r="E361" s="144" t="s">
        <v>68</v>
      </c>
      <c r="F361" s="78">
        <v>2.5999999999999999E-2</v>
      </c>
      <c r="G361" s="42"/>
    </row>
    <row r="362" spans="2:7" ht="13.5" customHeight="1">
      <c r="B362" s="226"/>
      <c r="C362" s="229"/>
      <c r="D362" s="117" t="s">
        <v>79</v>
      </c>
      <c r="E362" s="144" t="s">
        <v>72</v>
      </c>
      <c r="F362" s="78">
        <v>2.4E-2</v>
      </c>
      <c r="G362" s="42"/>
    </row>
    <row r="363" spans="2:7" ht="13.5" customHeight="1">
      <c r="B363" s="226"/>
      <c r="C363" s="230"/>
      <c r="D363" s="118" t="s">
        <v>71</v>
      </c>
      <c r="E363" s="145" t="s">
        <v>72</v>
      </c>
      <c r="F363" s="79">
        <v>2.1999999999999999E-2</v>
      </c>
      <c r="G363" s="42"/>
    </row>
    <row r="364" spans="2:7" ht="13.5" customHeight="1">
      <c r="B364" s="226">
        <v>37</v>
      </c>
      <c r="C364" s="228" t="s">
        <v>3</v>
      </c>
      <c r="D364" s="142" t="s">
        <v>67</v>
      </c>
      <c r="E364" s="148" t="s">
        <v>68</v>
      </c>
      <c r="F364" s="143">
        <v>0.18099999999999999</v>
      </c>
      <c r="G364" s="42"/>
    </row>
    <row r="365" spans="2:7" ht="13.5" customHeight="1">
      <c r="B365" s="226"/>
      <c r="C365" s="229"/>
      <c r="D365" s="116" t="s">
        <v>69</v>
      </c>
      <c r="E365" s="149" t="s">
        <v>70</v>
      </c>
      <c r="F365" s="78">
        <v>9.1999999999999998E-2</v>
      </c>
      <c r="G365" s="42"/>
    </row>
    <row r="366" spans="2:7" ht="13.5" customHeight="1">
      <c r="B366" s="226"/>
      <c r="C366" s="229"/>
      <c r="D366" s="117" t="s">
        <v>78</v>
      </c>
      <c r="E366" s="144" t="s">
        <v>72</v>
      </c>
      <c r="F366" s="78">
        <v>6.3E-2</v>
      </c>
      <c r="G366" s="42"/>
    </row>
    <row r="367" spans="2:7" ht="13.5" customHeight="1">
      <c r="B367" s="226"/>
      <c r="C367" s="229"/>
      <c r="D367" s="117" t="s">
        <v>71</v>
      </c>
      <c r="E367" s="144" t="s">
        <v>72</v>
      </c>
      <c r="F367" s="78">
        <v>5.0999999999999997E-2</v>
      </c>
      <c r="G367" s="42"/>
    </row>
    <row r="368" spans="2:7" ht="13.5" customHeight="1">
      <c r="B368" s="226"/>
      <c r="C368" s="229"/>
      <c r="D368" s="117" t="s">
        <v>73</v>
      </c>
      <c r="E368" s="144" t="s">
        <v>74</v>
      </c>
      <c r="F368" s="78">
        <v>5.0999999999999997E-2</v>
      </c>
      <c r="G368" s="42"/>
    </row>
    <row r="369" spans="2:7" ht="13.5" customHeight="1">
      <c r="B369" s="226"/>
      <c r="C369" s="229"/>
      <c r="D369" s="117" t="s">
        <v>76</v>
      </c>
      <c r="E369" s="144" t="s">
        <v>77</v>
      </c>
      <c r="F369" s="78">
        <v>3.6999999999999998E-2</v>
      </c>
      <c r="G369" s="42"/>
    </row>
    <row r="370" spans="2:7" ht="13.5" customHeight="1">
      <c r="B370" s="226"/>
      <c r="C370" s="229"/>
      <c r="D370" s="117" t="s">
        <v>200</v>
      </c>
      <c r="E370" s="144" t="s">
        <v>201</v>
      </c>
      <c r="F370" s="78">
        <v>3.1E-2</v>
      </c>
      <c r="G370" s="42"/>
    </row>
    <row r="371" spans="2:7" ht="13.5" customHeight="1">
      <c r="B371" s="226"/>
      <c r="C371" s="229"/>
      <c r="D371" s="117" t="s">
        <v>75</v>
      </c>
      <c r="E371" s="144" t="s">
        <v>72</v>
      </c>
      <c r="F371" s="78">
        <v>0.03</v>
      </c>
      <c r="G371" s="42"/>
    </row>
    <row r="372" spans="2:7" ht="13.5" customHeight="1">
      <c r="B372" s="226"/>
      <c r="C372" s="229"/>
      <c r="D372" s="117" t="s">
        <v>112</v>
      </c>
      <c r="E372" s="144" t="s">
        <v>74</v>
      </c>
      <c r="F372" s="78">
        <v>2.5999999999999999E-2</v>
      </c>
      <c r="G372" s="42"/>
    </row>
    <row r="373" spans="2:7" ht="13.5" customHeight="1">
      <c r="B373" s="226"/>
      <c r="C373" s="230"/>
      <c r="D373" s="118" t="s">
        <v>204</v>
      </c>
      <c r="E373" s="145" t="s">
        <v>205</v>
      </c>
      <c r="F373" s="79">
        <v>0.02</v>
      </c>
      <c r="G373" s="42"/>
    </row>
    <row r="374" spans="2:7" ht="13.5" customHeight="1">
      <c r="B374" s="226">
        <v>38</v>
      </c>
      <c r="C374" s="228" t="s">
        <v>39</v>
      </c>
      <c r="D374" s="142" t="s">
        <v>67</v>
      </c>
      <c r="E374" s="148" t="s">
        <v>68</v>
      </c>
      <c r="F374" s="143">
        <v>0.19700000000000001</v>
      </c>
      <c r="G374" s="42"/>
    </row>
    <row r="375" spans="2:7" ht="13.5" customHeight="1">
      <c r="B375" s="226"/>
      <c r="C375" s="229"/>
      <c r="D375" s="116" t="s">
        <v>73</v>
      </c>
      <c r="E375" s="149" t="s">
        <v>74</v>
      </c>
      <c r="F375" s="78">
        <v>7.0000000000000007E-2</v>
      </c>
      <c r="G375" s="42"/>
    </row>
    <row r="376" spans="2:7" ht="13.5" customHeight="1">
      <c r="B376" s="226"/>
      <c r="C376" s="229"/>
      <c r="D376" s="117" t="s">
        <v>112</v>
      </c>
      <c r="E376" s="144" t="s">
        <v>74</v>
      </c>
      <c r="F376" s="78">
        <v>6.2E-2</v>
      </c>
      <c r="G376" s="42"/>
    </row>
    <row r="377" spans="2:7" ht="13.5" customHeight="1">
      <c r="B377" s="226"/>
      <c r="C377" s="229"/>
      <c r="D377" s="117" t="s">
        <v>69</v>
      </c>
      <c r="E377" s="144" t="s">
        <v>70</v>
      </c>
      <c r="F377" s="78">
        <v>0.06</v>
      </c>
      <c r="G377" s="42"/>
    </row>
    <row r="378" spans="2:7" ht="13.5" customHeight="1">
      <c r="B378" s="226"/>
      <c r="C378" s="229"/>
      <c r="D378" s="117" t="s">
        <v>76</v>
      </c>
      <c r="E378" s="144" t="s">
        <v>77</v>
      </c>
      <c r="F378" s="78">
        <v>5.8000000000000003E-2</v>
      </c>
      <c r="G378" s="42"/>
    </row>
    <row r="379" spans="2:7" ht="13.5" customHeight="1">
      <c r="B379" s="226"/>
      <c r="C379" s="229"/>
      <c r="D379" s="117" t="s">
        <v>71</v>
      </c>
      <c r="E379" s="144" t="s">
        <v>72</v>
      </c>
      <c r="F379" s="78">
        <v>5.0999999999999997E-2</v>
      </c>
      <c r="G379" s="42"/>
    </row>
    <row r="380" spans="2:7" ht="13.5" customHeight="1">
      <c r="B380" s="226"/>
      <c r="C380" s="229"/>
      <c r="D380" s="117" t="s">
        <v>79</v>
      </c>
      <c r="E380" s="144" t="s">
        <v>72</v>
      </c>
      <c r="F380" s="78">
        <v>3.5999999999999997E-2</v>
      </c>
      <c r="G380" s="42"/>
    </row>
    <row r="381" spans="2:7" ht="13.5" customHeight="1">
      <c r="B381" s="226"/>
      <c r="C381" s="229"/>
      <c r="D381" s="117" t="s">
        <v>78</v>
      </c>
      <c r="E381" s="144" t="s">
        <v>72</v>
      </c>
      <c r="F381" s="78">
        <v>3.3000000000000002E-2</v>
      </c>
      <c r="G381" s="42"/>
    </row>
    <row r="382" spans="2:7" ht="13.5" customHeight="1">
      <c r="B382" s="226"/>
      <c r="C382" s="229"/>
      <c r="D382" s="117" t="s">
        <v>210</v>
      </c>
      <c r="E382" s="144" t="s">
        <v>205</v>
      </c>
      <c r="F382" s="78">
        <v>2.3E-2</v>
      </c>
      <c r="G382" s="42"/>
    </row>
    <row r="383" spans="2:7" ht="13.5" customHeight="1">
      <c r="B383" s="226"/>
      <c r="C383" s="230"/>
      <c r="D383" s="118" t="s">
        <v>200</v>
      </c>
      <c r="E383" s="145" t="s">
        <v>201</v>
      </c>
      <c r="F383" s="79">
        <v>2.1999999999999999E-2</v>
      </c>
      <c r="G383" s="42"/>
    </row>
    <row r="384" spans="2:7" ht="13.5" customHeight="1">
      <c r="B384" s="226">
        <v>39</v>
      </c>
      <c r="C384" s="228" t="s">
        <v>7</v>
      </c>
      <c r="D384" s="142" t="s">
        <v>67</v>
      </c>
      <c r="E384" s="148" t="s">
        <v>68</v>
      </c>
      <c r="F384" s="143">
        <v>0.19500000000000001</v>
      </c>
      <c r="G384" s="42"/>
    </row>
    <row r="385" spans="2:7" ht="13.5" customHeight="1">
      <c r="B385" s="226"/>
      <c r="C385" s="229"/>
      <c r="D385" s="116" t="s">
        <v>75</v>
      </c>
      <c r="E385" s="149" t="s">
        <v>72</v>
      </c>
      <c r="F385" s="78">
        <v>5.5E-2</v>
      </c>
      <c r="G385" s="42"/>
    </row>
    <row r="386" spans="2:7" ht="13.5" customHeight="1">
      <c r="B386" s="226"/>
      <c r="C386" s="229"/>
      <c r="D386" s="117" t="s">
        <v>71</v>
      </c>
      <c r="E386" s="144" t="s">
        <v>72</v>
      </c>
      <c r="F386" s="78">
        <v>5.3999999999999999E-2</v>
      </c>
      <c r="G386" s="42"/>
    </row>
    <row r="387" spans="2:7" ht="13.5" customHeight="1">
      <c r="B387" s="226"/>
      <c r="C387" s="229"/>
      <c r="D387" s="117" t="s">
        <v>73</v>
      </c>
      <c r="E387" s="144" t="s">
        <v>74</v>
      </c>
      <c r="F387" s="78">
        <v>0.05</v>
      </c>
      <c r="G387" s="42"/>
    </row>
    <row r="388" spans="2:7" ht="13.5" customHeight="1">
      <c r="B388" s="226"/>
      <c r="C388" s="229"/>
      <c r="D388" s="117" t="s">
        <v>78</v>
      </c>
      <c r="E388" s="144" t="s">
        <v>72</v>
      </c>
      <c r="F388" s="78">
        <v>4.9000000000000002E-2</v>
      </c>
      <c r="G388" s="42"/>
    </row>
    <row r="389" spans="2:7" ht="13.5" customHeight="1">
      <c r="B389" s="226"/>
      <c r="C389" s="229"/>
      <c r="D389" s="117" t="s">
        <v>69</v>
      </c>
      <c r="E389" s="144" t="s">
        <v>70</v>
      </c>
      <c r="F389" s="78">
        <v>4.3999999999999997E-2</v>
      </c>
      <c r="G389" s="42"/>
    </row>
    <row r="390" spans="2:7" ht="13.5" customHeight="1">
      <c r="B390" s="226"/>
      <c r="C390" s="229"/>
      <c r="D390" s="117" t="s">
        <v>76</v>
      </c>
      <c r="E390" s="144" t="s">
        <v>77</v>
      </c>
      <c r="F390" s="78">
        <v>2.9000000000000001E-2</v>
      </c>
      <c r="G390" s="42"/>
    </row>
    <row r="391" spans="2:7" ht="13.5" customHeight="1">
      <c r="B391" s="226"/>
      <c r="C391" s="229"/>
      <c r="D391" s="117" t="s">
        <v>112</v>
      </c>
      <c r="E391" s="144" t="s">
        <v>74</v>
      </c>
      <c r="F391" s="78">
        <v>2.7E-2</v>
      </c>
      <c r="G391" s="42"/>
    </row>
    <row r="392" spans="2:7" ht="13.5" customHeight="1">
      <c r="B392" s="226"/>
      <c r="C392" s="229"/>
      <c r="D392" s="117" t="s">
        <v>221</v>
      </c>
      <c r="E392" s="144" t="s">
        <v>77</v>
      </c>
      <c r="F392" s="78">
        <v>2.5000000000000001E-2</v>
      </c>
      <c r="G392" s="42"/>
    </row>
    <row r="393" spans="2:7" ht="13.5" customHeight="1">
      <c r="B393" s="226"/>
      <c r="C393" s="230"/>
      <c r="D393" s="118" t="s">
        <v>79</v>
      </c>
      <c r="E393" s="145" t="s">
        <v>72</v>
      </c>
      <c r="F393" s="79">
        <v>2.4E-2</v>
      </c>
      <c r="G393" s="42"/>
    </row>
    <row r="394" spans="2:7" ht="13.5" customHeight="1">
      <c r="B394" s="226">
        <v>40</v>
      </c>
      <c r="C394" s="228" t="s">
        <v>40</v>
      </c>
      <c r="D394" s="142" t="s">
        <v>67</v>
      </c>
      <c r="E394" s="148" t="s">
        <v>68</v>
      </c>
      <c r="F394" s="143">
        <v>0.16700000000000001</v>
      </c>
      <c r="G394" s="42"/>
    </row>
    <row r="395" spans="2:7" ht="13.5" customHeight="1">
      <c r="B395" s="226"/>
      <c r="C395" s="229"/>
      <c r="D395" s="116" t="s">
        <v>71</v>
      </c>
      <c r="E395" s="149" t="s">
        <v>72</v>
      </c>
      <c r="F395" s="78">
        <v>0.13800000000000001</v>
      </c>
      <c r="G395" s="42"/>
    </row>
    <row r="396" spans="2:7" ht="13.5" customHeight="1">
      <c r="B396" s="226"/>
      <c r="C396" s="229"/>
      <c r="D396" s="117" t="s">
        <v>69</v>
      </c>
      <c r="E396" s="144" t="s">
        <v>70</v>
      </c>
      <c r="F396" s="78">
        <v>6.7000000000000004E-2</v>
      </c>
      <c r="G396" s="42"/>
    </row>
    <row r="397" spans="2:7" ht="13.5" customHeight="1">
      <c r="B397" s="226"/>
      <c r="C397" s="229"/>
      <c r="D397" s="117" t="s">
        <v>75</v>
      </c>
      <c r="E397" s="144" t="s">
        <v>72</v>
      </c>
      <c r="F397" s="78">
        <v>6.5000000000000002E-2</v>
      </c>
      <c r="G397" s="42"/>
    </row>
    <row r="398" spans="2:7" ht="13.5" customHeight="1">
      <c r="B398" s="226"/>
      <c r="C398" s="229"/>
      <c r="D398" s="117" t="s">
        <v>73</v>
      </c>
      <c r="E398" s="144" t="s">
        <v>74</v>
      </c>
      <c r="F398" s="78">
        <v>5.3999999999999999E-2</v>
      </c>
      <c r="G398" s="42"/>
    </row>
    <row r="399" spans="2:7" ht="13.5" customHeight="1">
      <c r="B399" s="226"/>
      <c r="C399" s="229"/>
      <c r="D399" s="117" t="s">
        <v>76</v>
      </c>
      <c r="E399" s="144" t="s">
        <v>77</v>
      </c>
      <c r="F399" s="78">
        <v>5.2999999999999999E-2</v>
      </c>
      <c r="G399" s="42"/>
    </row>
    <row r="400" spans="2:7" ht="13.5" customHeight="1">
      <c r="B400" s="226"/>
      <c r="C400" s="229"/>
      <c r="D400" s="117" t="s">
        <v>78</v>
      </c>
      <c r="E400" s="144" t="s">
        <v>72</v>
      </c>
      <c r="F400" s="78">
        <v>3.6999999999999998E-2</v>
      </c>
      <c r="G400" s="42"/>
    </row>
    <row r="401" spans="2:7" ht="13.5" customHeight="1">
      <c r="B401" s="226"/>
      <c r="C401" s="229"/>
      <c r="D401" s="117" t="s">
        <v>217</v>
      </c>
      <c r="E401" s="144" t="s">
        <v>68</v>
      </c>
      <c r="F401" s="78">
        <v>2.9000000000000001E-2</v>
      </c>
      <c r="G401" s="42"/>
    </row>
    <row r="402" spans="2:7" ht="13.5" customHeight="1">
      <c r="B402" s="226"/>
      <c r="C402" s="229"/>
      <c r="D402" s="117" t="s">
        <v>200</v>
      </c>
      <c r="E402" s="144" t="s">
        <v>201</v>
      </c>
      <c r="F402" s="78">
        <v>2.8000000000000001E-2</v>
      </c>
      <c r="G402" s="42"/>
    </row>
    <row r="403" spans="2:7" ht="13.5" customHeight="1">
      <c r="B403" s="226"/>
      <c r="C403" s="230"/>
      <c r="D403" s="118" t="s">
        <v>215</v>
      </c>
      <c r="E403" s="145" t="s">
        <v>68</v>
      </c>
      <c r="F403" s="79">
        <v>1.7000000000000001E-2</v>
      </c>
      <c r="G403" s="42"/>
    </row>
    <row r="404" spans="2:7" ht="13.5" customHeight="1">
      <c r="B404" s="226">
        <v>41</v>
      </c>
      <c r="C404" s="228" t="s">
        <v>11</v>
      </c>
      <c r="D404" s="142" t="s">
        <v>67</v>
      </c>
      <c r="E404" s="148" t="s">
        <v>68</v>
      </c>
      <c r="F404" s="143">
        <v>0.161</v>
      </c>
      <c r="G404" s="42"/>
    </row>
    <row r="405" spans="2:7" ht="13.5" customHeight="1">
      <c r="B405" s="226"/>
      <c r="C405" s="229"/>
      <c r="D405" s="116" t="s">
        <v>78</v>
      </c>
      <c r="E405" s="149" t="s">
        <v>72</v>
      </c>
      <c r="F405" s="78">
        <v>6.9000000000000006E-2</v>
      </c>
      <c r="G405" s="42"/>
    </row>
    <row r="406" spans="2:7" ht="13.5" customHeight="1">
      <c r="B406" s="226"/>
      <c r="C406" s="229"/>
      <c r="D406" s="117" t="s">
        <v>71</v>
      </c>
      <c r="E406" s="144" t="s">
        <v>72</v>
      </c>
      <c r="F406" s="78">
        <v>5.6000000000000001E-2</v>
      </c>
      <c r="G406" s="42"/>
    </row>
    <row r="407" spans="2:7" ht="13.5" customHeight="1">
      <c r="B407" s="226"/>
      <c r="C407" s="229"/>
      <c r="D407" s="117" t="s">
        <v>73</v>
      </c>
      <c r="E407" s="144" t="s">
        <v>74</v>
      </c>
      <c r="F407" s="78">
        <v>5.3999999999999999E-2</v>
      </c>
      <c r="G407" s="42"/>
    </row>
    <row r="408" spans="2:7" ht="13.5" customHeight="1">
      <c r="B408" s="226"/>
      <c r="C408" s="229"/>
      <c r="D408" s="117" t="s">
        <v>69</v>
      </c>
      <c r="E408" s="144" t="s">
        <v>70</v>
      </c>
      <c r="F408" s="78">
        <v>0.05</v>
      </c>
      <c r="G408" s="42"/>
    </row>
    <row r="409" spans="2:7" ht="13.5" customHeight="1">
      <c r="B409" s="226"/>
      <c r="C409" s="229"/>
      <c r="D409" s="117" t="s">
        <v>75</v>
      </c>
      <c r="E409" s="144" t="s">
        <v>72</v>
      </c>
      <c r="F409" s="78">
        <v>0.05</v>
      </c>
      <c r="G409" s="42"/>
    </row>
    <row r="410" spans="2:7" ht="13.5" customHeight="1">
      <c r="B410" s="226"/>
      <c r="C410" s="229"/>
      <c r="D410" s="117" t="s">
        <v>76</v>
      </c>
      <c r="E410" s="144" t="s">
        <v>77</v>
      </c>
      <c r="F410" s="78">
        <v>0.04</v>
      </c>
      <c r="G410" s="42"/>
    </row>
    <row r="411" spans="2:7" ht="13.5" customHeight="1">
      <c r="B411" s="226"/>
      <c r="C411" s="229"/>
      <c r="D411" s="117" t="s">
        <v>200</v>
      </c>
      <c r="E411" s="144" t="s">
        <v>201</v>
      </c>
      <c r="F411" s="78">
        <v>3.7999999999999999E-2</v>
      </c>
      <c r="G411" s="42"/>
    </row>
    <row r="412" spans="2:7" ht="13.5" customHeight="1">
      <c r="B412" s="226"/>
      <c r="C412" s="229"/>
      <c r="D412" s="117" t="s">
        <v>79</v>
      </c>
      <c r="E412" s="144" t="s">
        <v>72</v>
      </c>
      <c r="F412" s="78">
        <v>3.1E-2</v>
      </c>
      <c r="G412" s="42"/>
    </row>
    <row r="413" spans="2:7" ht="13.5" customHeight="1">
      <c r="B413" s="226"/>
      <c r="C413" s="230"/>
      <c r="D413" s="118" t="s">
        <v>112</v>
      </c>
      <c r="E413" s="145" t="s">
        <v>74</v>
      </c>
      <c r="F413" s="79">
        <v>1.7999999999999999E-2</v>
      </c>
      <c r="G413" s="42"/>
    </row>
    <row r="414" spans="2:7" ht="13.5" customHeight="1">
      <c r="B414" s="226">
        <v>42</v>
      </c>
      <c r="C414" s="228" t="s">
        <v>12</v>
      </c>
      <c r="D414" s="142" t="s">
        <v>67</v>
      </c>
      <c r="E414" s="148" t="s">
        <v>68</v>
      </c>
      <c r="F414" s="143">
        <v>0.193</v>
      </c>
      <c r="G414" s="42"/>
    </row>
    <row r="415" spans="2:7" ht="13.5" customHeight="1">
      <c r="B415" s="226"/>
      <c r="C415" s="229"/>
      <c r="D415" s="116" t="s">
        <v>69</v>
      </c>
      <c r="E415" s="149" t="s">
        <v>70</v>
      </c>
      <c r="F415" s="78">
        <v>0.11700000000000001</v>
      </c>
      <c r="G415" s="42"/>
    </row>
    <row r="416" spans="2:7" ht="13.5" customHeight="1">
      <c r="B416" s="226"/>
      <c r="C416" s="229"/>
      <c r="D416" s="117" t="s">
        <v>73</v>
      </c>
      <c r="E416" s="144" t="s">
        <v>74</v>
      </c>
      <c r="F416" s="78">
        <v>5.7000000000000002E-2</v>
      </c>
      <c r="G416" s="42"/>
    </row>
    <row r="417" spans="2:7" ht="13.5" customHeight="1">
      <c r="B417" s="226"/>
      <c r="C417" s="229"/>
      <c r="D417" s="117" t="s">
        <v>75</v>
      </c>
      <c r="E417" s="144" t="s">
        <v>72</v>
      </c>
      <c r="F417" s="78">
        <v>5.2999999999999999E-2</v>
      </c>
      <c r="G417" s="42"/>
    </row>
    <row r="418" spans="2:7" ht="13.5" customHeight="1">
      <c r="B418" s="226"/>
      <c r="C418" s="229"/>
      <c r="D418" s="117" t="s">
        <v>71</v>
      </c>
      <c r="E418" s="144" t="s">
        <v>72</v>
      </c>
      <c r="F418" s="78">
        <v>4.8000000000000001E-2</v>
      </c>
      <c r="G418" s="42"/>
    </row>
    <row r="419" spans="2:7" ht="13.5" customHeight="1">
      <c r="B419" s="226"/>
      <c r="C419" s="229"/>
      <c r="D419" s="117" t="s">
        <v>78</v>
      </c>
      <c r="E419" s="144" t="s">
        <v>72</v>
      </c>
      <c r="F419" s="78">
        <v>2.9000000000000001E-2</v>
      </c>
      <c r="G419" s="42"/>
    </row>
    <row r="420" spans="2:7" ht="13.5" customHeight="1">
      <c r="B420" s="226"/>
      <c r="C420" s="229"/>
      <c r="D420" s="117" t="s">
        <v>76</v>
      </c>
      <c r="E420" s="144" t="s">
        <v>77</v>
      </c>
      <c r="F420" s="78">
        <v>2.5000000000000001E-2</v>
      </c>
      <c r="G420" s="42"/>
    </row>
    <row r="421" spans="2:7" ht="13.5" customHeight="1">
      <c r="B421" s="226"/>
      <c r="C421" s="229"/>
      <c r="D421" s="117" t="s">
        <v>79</v>
      </c>
      <c r="E421" s="144" t="s">
        <v>72</v>
      </c>
      <c r="F421" s="78">
        <v>2.3E-2</v>
      </c>
      <c r="G421" s="42"/>
    </row>
    <row r="422" spans="2:7" ht="13.5" customHeight="1">
      <c r="B422" s="226"/>
      <c r="C422" s="229"/>
      <c r="D422" s="117" t="s">
        <v>130</v>
      </c>
      <c r="E422" s="144" t="s">
        <v>72</v>
      </c>
      <c r="F422" s="78">
        <v>0.02</v>
      </c>
      <c r="G422" s="42"/>
    </row>
    <row r="423" spans="2:7" ht="13.5" customHeight="1">
      <c r="B423" s="226"/>
      <c r="C423" s="230"/>
      <c r="D423" s="118" t="s">
        <v>200</v>
      </c>
      <c r="E423" s="145" t="s">
        <v>201</v>
      </c>
      <c r="F423" s="79">
        <v>1.7000000000000001E-2</v>
      </c>
      <c r="G423" s="42"/>
    </row>
    <row r="424" spans="2:7" ht="13.5" customHeight="1">
      <c r="B424" s="226">
        <v>43</v>
      </c>
      <c r="C424" s="228" t="s">
        <v>8</v>
      </c>
      <c r="D424" s="142" t="s">
        <v>67</v>
      </c>
      <c r="E424" s="148" t="s">
        <v>68</v>
      </c>
      <c r="F424" s="143">
        <v>0.23300000000000001</v>
      </c>
      <c r="G424" s="42"/>
    </row>
    <row r="425" spans="2:7" ht="13.5" customHeight="1">
      <c r="B425" s="226"/>
      <c r="C425" s="229"/>
      <c r="D425" s="116" t="s">
        <v>69</v>
      </c>
      <c r="E425" s="149" t="s">
        <v>70</v>
      </c>
      <c r="F425" s="78">
        <v>8.5000000000000006E-2</v>
      </c>
      <c r="G425" s="42"/>
    </row>
    <row r="426" spans="2:7" ht="13.5" customHeight="1">
      <c r="B426" s="226"/>
      <c r="C426" s="229"/>
      <c r="D426" s="117" t="s">
        <v>71</v>
      </c>
      <c r="E426" s="144" t="s">
        <v>72</v>
      </c>
      <c r="F426" s="78">
        <v>4.4999999999999998E-2</v>
      </c>
      <c r="G426" s="42"/>
    </row>
    <row r="427" spans="2:7" ht="13.5" customHeight="1">
      <c r="B427" s="226"/>
      <c r="C427" s="229"/>
      <c r="D427" s="117" t="s">
        <v>75</v>
      </c>
      <c r="E427" s="144" t="s">
        <v>72</v>
      </c>
      <c r="F427" s="78">
        <v>4.2000000000000003E-2</v>
      </c>
      <c r="G427" s="42"/>
    </row>
    <row r="428" spans="2:7" ht="13.5" customHeight="1">
      <c r="B428" s="226"/>
      <c r="C428" s="229"/>
      <c r="D428" s="117" t="s">
        <v>76</v>
      </c>
      <c r="E428" s="144" t="s">
        <v>77</v>
      </c>
      <c r="F428" s="78">
        <v>3.7999999999999999E-2</v>
      </c>
      <c r="G428" s="42"/>
    </row>
    <row r="429" spans="2:7" ht="13.5" customHeight="1">
      <c r="B429" s="226"/>
      <c r="C429" s="229"/>
      <c r="D429" s="117" t="s">
        <v>73</v>
      </c>
      <c r="E429" s="144" t="s">
        <v>74</v>
      </c>
      <c r="F429" s="78">
        <v>3.5000000000000003E-2</v>
      </c>
      <c r="G429" s="42"/>
    </row>
    <row r="430" spans="2:7" ht="13.5" customHeight="1">
      <c r="B430" s="226"/>
      <c r="C430" s="229"/>
      <c r="D430" s="117" t="s">
        <v>78</v>
      </c>
      <c r="E430" s="144" t="s">
        <v>72</v>
      </c>
      <c r="F430" s="78">
        <v>3.4000000000000002E-2</v>
      </c>
      <c r="G430" s="42"/>
    </row>
    <row r="431" spans="2:7" ht="13.5" customHeight="1">
      <c r="B431" s="226"/>
      <c r="C431" s="229"/>
      <c r="D431" s="117" t="s">
        <v>113</v>
      </c>
      <c r="E431" s="144" t="s">
        <v>77</v>
      </c>
      <c r="F431" s="78">
        <v>0.02</v>
      </c>
      <c r="G431" s="42"/>
    </row>
    <row r="432" spans="2:7" ht="13.5" customHeight="1">
      <c r="B432" s="226"/>
      <c r="C432" s="229"/>
      <c r="D432" s="117" t="s">
        <v>112</v>
      </c>
      <c r="E432" s="144" t="s">
        <v>74</v>
      </c>
      <c r="F432" s="78">
        <v>0.02</v>
      </c>
      <c r="G432" s="42"/>
    </row>
    <row r="433" spans="2:7" ht="13.5" customHeight="1">
      <c r="B433" s="226"/>
      <c r="C433" s="230"/>
      <c r="D433" s="118" t="s">
        <v>200</v>
      </c>
      <c r="E433" s="145" t="s">
        <v>201</v>
      </c>
      <c r="F433" s="79">
        <v>1.9E-2</v>
      </c>
      <c r="G433" s="42"/>
    </row>
    <row r="434" spans="2:7" ht="13.5" customHeight="1">
      <c r="B434" s="226">
        <v>44</v>
      </c>
      <c r="C434" s="228" t="s">
        <v>18</v>
      </c>
      <c r="D434" s="142" t="s">
        <v>67</v>
      </c>
      <c r="E434" s="148" t="s">
        <v>68</v>
      </c>
      <c r="F434" s="143">
        <v>0.17199999999999999</v>
      </c>
      <c r="G434" s="42"/>
    </row>
    <row r="435" spans="2:7" ht="13.5" customHeight="1">
      <c r="B435" s="226"/>
      <c r="C435" s="229"/>
      <c r="D435" s="116" t="s">
        <v>71</v>
      </c>
      <c r="E435" s="149" t="s">
        <v>72</v>
      </c>
      <c r="F435" s="78">
        <v>6.4000000000000001E-2</v>
      </c>
      <c r="G435" s="42"/>
    </row>
    <row r="436" spans="2:7" ht="13.5" customHeight="1">
      <c r="B436" s="226"/>
      <c r="C436" s="229"/>
      <c r="D436" s="117" t="s">
        <v>69</v>
      </c>
      <c r="E436" s="144" t="s">
        <v>70</v>
      </c>
      <c r="F436" s="78">
        <v>5.8999999999999997E-2</v>
      </c>
      <c r="G436" s="42"/>
    </row>
    <row r="437" spans="2:7" ht="13.5" customHeight="1">
      <c r="B437" s="226"/>
      <c r="C437" s="229"/>
      <c r="D437" s="117" t="s">
        <v>73</v>
      </c>
      <c r="E437" s="144" t="s">
        <v>74</v>
      </c>
      <c r="F437" s="78">
        <v>5.3999999999999999E-2</v>
      </c>
      <c r="G437" s="42"/>
    </row>
    <row r="438" spans="2:7" ht="13.5" customHeight="1">
      <c r="B438" s="226"/>
      <c r="C438" s="229"/>
      <c r="D438" s="117" t="s">
        <v>75</v>
      </c>
      <c r="E438" s="144" t="s">
        <v>72</v>
      </c>
      <c r="F438" s="78">
        <v>4.9000000000000002E-2</v>
      </c>
      <c r="G438" s="42"/>
    </row>
    <row r="439" spans="2:7" ht="13.5" customHeight="1">
      <c r="B439" s="226"/>
      <c r="C439" s="229"/>
      <c r="D439" s="117" t="s">
        <v>78</v>
      </c>
      <c r="E439" s="144" t="s">
        <v>72</v>
      </c>
      <c r="F439" s="78">
        <v>3.5999999999999997E-2</v>
      </c>
      <c r="G439" s="42"/>
    </row>
    <row r="440" spans="2:7" ht="13.5" customHeight="1">
      <c r="B440" s="226"/>
      <c r="C440" s="229"/>
      <c r="D440" s="117" t="s">
        <v>79</v>
      </c>
      <c r="E440" s="144" t="s">
        <v>72</v>
      </c>
      <c r="F440" s="78">
        <v>2.7E-2</v>
      </c>
      <c r="G440" s="42"/>
    </row>
    <row r="441" spans="2:7" ht="13.5" customHeight="1">
      <c r="B441" s="226"/>
      <c r="C441" s="229"/>
      <c r="D441" s="117" t="s">
        <v>200</v>
      </c>
      <c r="E441" s="144" t="s">
        <v>201</v>
      </c>
      <c r="F441" s="78">
        <v>2.5000000000000001E-2</v>
      </c>
      <c r="G441" s="42"/>
    </row>
    <row r="442" spans="2:7" ht="13.5" customHeight="1">
      <c r="B442" s="226"/>
      <c r="C442" s="229"/>
      <c r="D442" s="117" t="s">
        <v>76</v>
      </c>
      <c r="E442" s="144" t="s">
        <v>77</v>
      </c>
      <c r="F442" s="78">
        <v>2.4E-2</v>
      </c>
      <c r="G442" s="42"/>
    </row>
    <row r="443" spans="2:7" ht="13.5" customHeight="1">
      <c r="B443" s="226"/>
      <c r="C443" s="230"/>
      <c r="D443" s="118" t="s">
        <v>210</v>
      </c>
      <c r="E443" s="145" t="s">
        <v>205</v>
      </c>
      <c r="F443" s="79">
        <v>2.3E-2</v>
      </c>
      <c r="G443" s="42"/>
    </row>
    <row r="444" spans="2:7" ht="13.5" customHeight="1">
      <c r="B444" s="226">
        <v>45</v>
      </c>
      <c r="C444" s="228" t="s">
        <v>41</v>
      </c>
      <c r="D444" s="142" t="s">
        <v>67</v>
      </c>
      <c r="E444" s="148" t="s">
        <v>68</v>
      </c>
      <c r="F444" s="143">
        <v>0.222</v>
      </c>
      <c r="G444" s="42"/>
    </row>
    <row r="445" spans="2:7" ht="13.5" customHeight="1">
      <c r="B445" s="226"/>
      <c r="C445" s="229"/>
      <c r="D445" s="116" t="s">
        <v>69</v>
      </c>
      <c r="E445" s="149" t="s">
        <v>70</v>
      </c>
      <c r="F445" s="78">
        <v>7.0000000000000007E-2</v>
      </c>
      <c r="G445" s="42"/>
    </row>
    <row r="446" spans="2:7" ht="13.5" customHeight="1">
      <c r="B446" s="226"/>
      <c r="C446" s="229"/>
      <c r="D446" s="117" t="s">
        <v>76</v>
      </c>
      <c r="E446" s="144" t="s">
        <v>77</v>
      </c>
      <c r="F446" s="78">
        <v>6.9000000000000006E-2</v>
      </c>
      <c r="G446" s="42"/>
    </row>
    <row r="447" spans="2:7" ht="13.5" customHeight="1">
      <c r="B447" s="226"/>
      <c r="C447" s="229"/>
      <c r="D447" s="117" t="s">
        <v>75</v>
      </c>
      <c r="E447" s="144" t="s">
        <v>72</v>
      </c>
      <c r="F447" s="78">
        <v>5.8999999999999997E-2</v>
      </c>
      <c r="G447" s="42"/>
    </row>
    <row r="448" spans="2:7" ht="13.5" customHeight="1">
      <c r="B448" s="226"/>
      <c r="C448" s="229"/>
      <c r="D448" s="117" t="s">
        <v>73</v>
      </c>
      <c r="E448" s="144" t="s">
        <v>74</v>
      </c>
      <c r="F448" s="78">
        <v>4.3999999999999997E-2</v>
      </c>
      <c r="G448" s="42"/>
    </row>
    <row r="449" spans="2:7" ht="13.5" customHeight="1">
      <c r="B449" s="226"/>
      <c r="C449" s="229"/>
      <c r="D449" s="117" t="s">
        <v>71</v>
      </c>
      <c r="E449" s="144" t="s">
        <v>72</v>
      </c>
      <c r="F449" s="78">
        <v>0.04</v>
      </c>
      <c r="G449" s="42"/>
    </row>
    <row r="450" spans="2:7" ht="13.5" customHeight="1">
      <c r="B450" s="226"/>
      <c r="C450" s="229"/>
      <c r="D450" s="117" t="s">
        <v>79</v>
      </c>
      <c r="E450" s="144" t="s">
        <v>72</v>
      </c>
      <c r="F450" s="78">
        <v>2.5999999999999999E-2</v>
      </c>
      <c r="G450" s="42"/>
    </row>
    <row r="451" spans="2:7" ht="13.5" customHeight="1">
      <c r="B451" s="226"/>
      <c r="C451" s="229"/>
      <c r="D451" s="117" t="s">
        <v>78</v>
      </c>
      <c r="E451" s="144" t="s">
        <v>72</v>
      </c>
      <c r="F451" s="78">
        <v>2.5000000000000001E-2</v>
      </c>
      <c r="G451" s="42"/>
    </row>
    <row r="452" spans="2:7" ht="13.5" customHeight="1">
      <c r="B452" s="226"/>
      <c r="C452" s="229"/>
      <c r="D452" s="117" t="s">
        <v>202</v>
      </c>
      <c r="E452" s="144" t="s">
        <v>203</v>
      </c>
      <c r="F452" s="78">
        <v>2.4E-2</v>
      </c>
      <c r="G452" s="42"/>
    </row>
    <row r="453" spans="2:7" ht="13.5" customHeight="1">
      <c r="B453" s="226"/>
      <c r="C453" s="230"/>
      <c r="D453" s="118" t="s">
        <v>130</v>
      </c>
      <c r="E453" s="145" t="s">
        <v>72</v>
      </c>
      <c r="F453" s="79">
        <v>1.9E-2</v>
      </c>
      <c r="G453" s="42"/>
    </row>
    <row r="454" spans="2:7" ht="13.5" customHeight="1">
      <c r="B454" s="226">
        <v>46</v>
      </c>
      <c r="C454" s="228" t="s">
        <v>21</v>
      </c>
      <c r="D454" s="142" t="s">
        <v>67</v>
      </c>
      <c r="E454" s="148" t="s">
        <v>68</v>
      </c>
      <c r="F454" s="143">
        <v>0.158</v>
      </c>
      <c r="G454" s="42"/>
    </row>
    <row r="455" spans="2:7" ht="13.5" customHeight="1">
      <c r="B455" s="226"/>
      <c r="C455" s="229"/>
      <c r="D455" s="116" t="s">
        <v>69</v>
      </c>
      <c r="E455" s="149" t="s">
        <v>70</v>
      </c>
      <c r="F455" s="78">
        <v>0.122</v>
      </c>
      <c r="G455" s="42"/>
    </row>
    <row r="456" spans="2:7" ht="13.5" customHeight="1">
      <c r="B456" s="226"/>
      <c r="C456" s="229"/>
      <c r="D456" s="117" t="s">
        <v>78</v>
      </c>
      <c r="E456" s="144" t="s">
        <v>72</v>
      </c>
      <c r="F456" s="78">
        <v>6.3E-2</v>
      </c>
      <c r="G456" s="42"/>
    </row>
    <row r="457" spans="2:7" ht="13.5" customHeight="1">
      <c r="B457" s="226"/>
      <c r="C457" s="229"/>
      <c r="D457" s="117" t="s">
        <v>79</v>
      </c>
      <c r="E457" s="144" t="s">
        <v>72</v>
      </c>
      <c r="F457" s="78">
        <v>5.5E-2</v>
      </c>
      <c r="G457" s="42"/>
    </row>
    <row r="458" spans="2:7" ht="13.5" customHeight="1">
      <c r="B458" s="226"/>
      <c r="C458" s="229"/>
      <c r="D458" s="117" t="s">
        <v>76</v>
      </c>
      <c r="E458" s="144" t="s">
        <v>77</v>
      </c>
      <c r="F458" s="78">
        <v>4.7E-2</v>
      </c>
      <c r="G458" s="42"/>
    </row>
    <row r="459" spans="2:7" ht="13.5" customHeight="1">
      <c r="B459" s="226"/>
      <c r="C459" s="229"/>
      <c r="D459" s="117" t="s">
        <v>73</v>
      </c>
      <c r="E459" s="144" t="s">
        <v>74</v>
      </c>
      <c r="F459" s="78">
        <v>4.7E-2</v>
      </c>
      <c r="G459" s="42"/>
    </row>
    <row r="460" spans="2:7" ht="13.5" customHeight="1">
      <c r="B460" s="226"/>
      <c r="C460" s="229"/>
      <c r="D460" s="117" t="s">
        <v>71</v>
      </c>
      <c r="E460" s="144" t="s">
        <v>72</v>
      </c>
      <c r="F460" s="78">
        <v>4.2999999999999997E-2</v>
      </c>
      <c r="G460" s="42"/>
    </row>
    <row r="461" spans="2:7" ht="13.5" customHeight="1">
      <c r="B461" s="226"/>
      <c r="C461" s="229"/>
      <c r="D461" s="117" t="s">
        <v>200</v>
      </c>
      <c r="E461" s="144" t="s">
        <v>201</v>
      </c>
      <c r="F461" s="78">
        <v>3.9E-2</v>
      </c>
      <c r="G461" s="42"/>
    </row>
    <row r="462" spans="2:7" ht="13.5" customHeight="1">
      <c r="B462" s="226"/>
      <c r="C462" s="229"/>
      <c r="D462" s="117" t="s">
        <v>75</v>
      </c>
      <c r="E462" s="144" t="s">
        <v>72</v>
      </c>
      <c r="F462" s="78">
        <v>2.3E-2</v>
      </c>
      <c r="G462" s="42"/>
    </row>
    <row r="463" spans="2:7" ht="13.5" customHeight="1">
      <c r="B463" s="226"/>
      <c r="C463" s="230"/>
      <c r="D463" s="118" t="s">
        <v>112</v>
      </c>
      <c r="E463" s="145" t="s">
        <v>74</v>
      </c>
      <c r="F463" s="79">
        <v>1.9E-2</v>
      </c>
      <c r="G463" s="42"/>
    </row>
    <row r="464" spans="2:7" ht="13.5" customHeight="1">
      <c r="B464" s="226">
        <v>47</v>
      </c>
      <c r="C464" s="228" t="s">
        <v>13</v>
      </c>
      <c r="D464" s="142" t="s">
        <v>67</v>
      </c>
      <c r="E464" s="148" t="s">
        <v>68</v>
      </c>
      <c r="F464" s="143">
        <v>0.153</v>
      </c>
      <c r="G464" s="42"/>
    </row>
    <row r="465" spans="2:7" ht="13.5" customHeight="1">
      <c r="B465" s="226"/>
      <c r="C465" s="229"/>
      <c r="D465" s="116" t="s">
        <v>69</v>
      </c>
      <c r="E465" s="149" t="s">
        <v>70</v>
      </c>
      <c r="F465" s="78">
        <v>0.13600000000000001</v>
      </c>
      <c r="G465" s="42"/>
    </row>
    <row r="466" spans="2:7" ht="13.5" customHeight="1">
      <c r="B466" s="226"/>
      <c r="C466" s="229"/>
      <c r="D466" s="117" t="s">
        <v>75</v>
      </c>
      <c r="E466" s="144" t="s">
        <v>72</v>
      </c>
      <c r="F466" s="78">
        <v>5.8000000000000003E-2</v>
      </c>
      <c r="G466" s="42"/>
    </row>
    <row r="467" spans="2:7" ht="13.5" customHeight="1">
      <c r="B467" s="226"/>
      <c r="C467" s="229"/>
      <c r="D467" s="117" t="s">
        <v>73</v>
      </c>
      <c r="E467" s="144" t="s">
        <v>74</v>
      </c>
      <c r="F467" s="78">
        <v>5.0999999999999997E-2</v>
      </c>
      <c r="G467" s="42"/>
    </row>
    <row r="468" spans="2:7" ht="13.5" customHeight="1">
      <c r="B468" s="226"/>
      <c r="C468" s="229"/>
      <c r="D468" s="117" t="s">
        <v>71</v>
      </c>
      <c r="E468" s="144" t="s">
        <v>72</v>
      </c>
      <c r="F468" s="78">
        <v>4.3999999999999997E-2</v>
      </c>
      <c r="G468" s="42"/>
    </row>
    <row r="469" spans="2:7" ht="13.5" customHeight="1">
      <c r="B469" s="226"/>
      <c r="C469" s="229"/>
      <c r="D469" s="117" t="s">
        <v>78</v>
      </c>
      <c r="E469" s="144" t="s">
        <v>72</v>
      </c>
      <c r="F469" s="78">
        <v>0.04</v>
      </c>
      <c r="G469" s="42"/>
    </row>
    <row r="470" spans="2:7" ht="13.5" customHeight="1">
      <c r="B470" s="226"/>
      <c r="C470" s="229"/>
      <c r="D470" s="117" t="s">
        <v>76</v>
      </c>
      <c r="E470" s="144" t="s">
        <v>77</v>
      </c>
      <c r="F470" s="78">
        <v>3.7999999999999999E-2</v>
      </c>
      <c r="G470" s="42"/>
    </row>
    <row r="471" spans="2:7" ht="13.5" customHeight="1">
      <c r="B471" s="226"/>
      <c r="C471" s="229"/>
      <c r="D471" s="117" t="s">
        <v>112</v>
      </c>
      <c r="E471" s="144" t="s">
        <v>74</v>
      </c>
      <c r="F471" s="78">
        <v>2.3E-2</v>
      </c>
      <c r="G471" s="42"/>
    </row>
    <row r="472" spans="2:7" ht="13.5" customHeight="1">
      <c r="B472" s="226"/>
      <c r="C472" s="229"/>
      <c r="D472" s="117" t="s">
        <v>200</v>
      </c>
      <c r="E472" s="144" t="s">
        <v>201</v>
      </c>
      <c r="F472" s="78">
        <v>2.1999999999999999E-2</v>
      </c>
      <c r="G472" s="42"/>
    </row>
    <row r="473" spans="2:7" ht="13.5" customHeight="1">
      <c r="B473" s="226"/>
      <c r="C473" s="230"/>
      <c r="D473" s="118" t="s">
        <v>130</v>
      </c>
      <c r="E473" s="145" t="s">
        <v>72</v>
      </c>
      <c r="F473" s="79">
        <v>1.7000000000000001E-2</v>
      </c>
      <c r="G473" s="42"/>
    </row>
    <row r="474" spans="2:7" ht="13.5" customHeight="1">
      <c r="B474" s="226">
        <v>48</v>
      </c>
      <c r="C474" s="228" t="s">
        <v>22</v>
      </c>
      <c r="D474" s="142" t="s">
        <v>76</v>
      </c>
      <c r="E474" s="148" t="s">
        <v>77</v>
      </c>
      <c r="F474" s="143">
        <v>0.16700000000000001</v>
      </c>
      <c r="G474" s="42"/>
    </row>
    <row r="475" spans="2:7" ht="13.5" customHeight="1">
      <c r="B475" s="226"/>
      <c r="C475" s="229"/>
      <c r="D475" s="116" t="s">
        <v>67</v>
      </c>
      <c r="E475" s="149" t="s">
        <v>68</v>
      </c>
      <c r="F475" s="78">
        <v>0.112</v>
      </c>
      <c r="G475" s="42"/>
    </row>
    <row r="476" spans="2:7" ht="13.5" customHeight="1">
      <c r="B476" s="226"/>
      <c r="C476" s="229"/>
      <c r="D476" s="117" t="s">
        <v>69</v>
      </c>
      <c r="E476" s="144" t="s">
        <v>70</v>
      </c>
      <c r="F476" s="78">
        <v>8.2000000000000003E-2</v>
      </c>
      <c r="G476" s="42"/>
    </row>
    <row r="477" spans="2:7" ht="13.5" customHeight="1">
      <c r="B477" s="226"/>
      <c r="C477" s="229"/>
      <c r="D477" s="117" t="s">
        <v>71</v>
      </c>
      <c r="E477" s="144" t="s">
        <v>72</v>
      </c>
      <c r="F477" s="78">
        <v>4.4999999999999998E-2</v>
      </c>
      <c r="G477" s="42"/>
    </row>
    <row r="478" spans="2:7" ht="13.5" customHeight="1">
      <c r="B478" s="226"/>
      <c r="C478" s="229"/>
      <c r="D478" s="117" t="s">
        <v>78</v>
      </c>
      <c r="E478" s="144" t="s">
        <v>72</v>
      </c>
      <c r="F478" s="78">
        <v>4.4999999999999998E-2</v>
      </c>
      <c r="G478" s="42"/>
    </row>
    <row r="479" spans="2:7" ht="13.5" customHeight="1">
      <c r="B479" s="226"/>
      <c r="C479" s="229"/>
      <c r="D479" s="117" t="s">
        <v>73</v>
      </c>
      <c r="E479" s="144" t="s">
        <v>74</v>
      </c>
      <c r="F479" s="78">
        <v>3.5999999999999997E-2</v>
      </c>
      <c r="G479" s="42"/>
    </row>
    <row r="480" spans="2:7" ht="13.5" customHeight="1">
      <c r="B480" s="226"/>
      <c r="C480" s="229"/>
      <c r="D480" s="117" t="s">
        <v>210</v>
      </c>
      <c r="E480" s="144" t="s">
        <v>205</v>
      </c>
      <c r="F480" s="78">
        <v>3.5000000000000003E-2</v>
      </c>
      <c r="G480" s="42"/>
    </row>
    <row r="481" spans="2:7" ht="13.5" customHeight="1">
      <c r="B481" s="226"/>
      <c r="C481" s="229"/>
      <c r="D481" s="117" t="s">
        <v>200</v>
      </c>
      <c r="E481" s="144" t="s">
        <v>201</v>
      </c>
      <c r="F481" s="78">
        <v>2.9000000000000001E-2</v>
      </c>
      <c r="G481" s="42"/>
    </row>
    <row r="482" spans="2:7" ht="13.5" customHeight="1">
      <c r="B482" s="226"/>
      <c r="C482" s="229"/>
      <c r="D482" s="117" t="s">
        <v>221</v>
      </c>
      <c r="E482" s="144" t="s">
        <v>77</v>
      </c>
      <c r="F482" s="78">
        <v>2.5999999999999999E-2</v>
      </c>
      <c r="G482" s="42"/>
    </row>
    <row r="483" spans="2:7" ht="13.5" customHeight="1">
      <c r="B483" s="226"/>
      <c r="C483" s="230"/>
      <c r="D483" s="118" t="s">
        <v>112</v>
      </c>
      <c r="E483" s="145" t="s">
        <v>74</v>
      </c>
      <c r="F483" s="79">
        <v>2.3E-2</v>
      </c>
      <c r="G483" s="42"/>
    </row>
    <row r="484" spans="2:7" ht="13.5" customHeight="1">
      <c r="B484" s="226">
        <v>49</v>
      </c>
      <c r="C484" s="228" t="s">
        <v>23</v>
      </c>
      <c r="D484" s="142" t="s">
        <v>67</v>
      </c>
      <c r="E484" s="148" t="s">
        <v>68</v>
      </c>
      <c r="F484" s="143">
        <v>0.23400000000000001</v>
      </c>
      <c r="G484" s="42"/>
    </row>
    <row r="485" spans="2:7" ht="13.5" customHeight="1">
      <c r="B485" s="226"/>
      <c r="C485" s="229"/>
      <c r="D485" s="116" t="s">
        <v>73</v>
      </c>
      <c r="E485" s="149" t="s">
        <v>74</v>
      </c>
      <c r="F485" s="78">
        <v>0.06</v>
      </c>
      <c r="G485" s="42"/>
    </row>
    <row r="486" spans="2:7" ht="13.5" customHeight="1">
      <c r="B486" s="226"/>
      <c r="C486" s="229"/>
      <c r="D486" s="117" t="s">
        <v>78</v>
      </c>
      <c r="E486" s="144" t="s">
        <v>72</v>
      </c>
      <c r="F486" s="78">
        <v>0.05</v>
      </c>
      <c r="G486" s="42"/>
    </row>
    <row r="487" spans="2:7" ht="13.5" customHeight="1">
      <c r="B487" s="226"/>
      <c r="C487" s="229"/>
      <c r="D487" s="117" t="s">
        <v>71</v>
      </c>
      <c r="E487" s="144" t="s">
        <v>72</v>
      </c>
      <c r="F487" s="78">
        <v>4.2000000000000003E-2</v>
      </c>
      <c r="G487" s="42"/>
    </row>
    <row r="488" spans="2:7" ht="13.5" customHeight="1">
      <c r="B488" s="226"/>
      <c r="C488" s="229"/>
      <c r="D488" s="117" t="s">
        <v>69</v>
      </c>
      <c r="E488" s="144" t="s">
        <v>70</v>
      </c>
      <c r="F488" s="78">
        <v>3.9E-2</v>
      </c>
      <c r="G488" s="42"/>
    </row>
    <row r="489" spans="2:7" ht="13.5" customHeight="1">
      <c r="B489" s="226"/>
      <c r="C489" s="229"/>
      <c r="D489" s="117" t="s">
        <v>218</v>
      </c>
      <c r="E489" s="144" t="s">
        <v>219</v>
      </c>
      <c r="F489" s="78">
        <v>3.5000000000000003E-2</v>
      </c>
      <c r="G489" s="42"/>
    </row>
    <row r="490" spans="2:7" ht="13.5" customHeight="1">
      <c r="B490" s="226"/>
      <c r="C490" s="229"/>
      <c r="D490" s="117" t="s">
        <v>200</v>
      </c>
      <c r="E490" s="144" t="s">
        <v>201</v>
      </c>
      <c r="F490" s="78">
        <v>2.9000000000000001E-2</v>
      </c>
      <c r="G490" s="42"/>
    </row>
    <row r="491" spans="2:7" ht="13.5" customHeight="1">
      <c r="B491" s="226"/>
      <c r="C491" s="229"/>
      <c r="D491" s="117" t="s">
        <v>76</v>
      </c>
      <c r="E491" s="144" t="s">
        <v>77</v>
      </c>
      <c r="F491" s="78">
        <v>2.8000000000000001E-2</v>
      </c>
      <c r="G491" s="42"/>
    </row>
    <row r="492" spans="2:7" ht="13.5" customHeight="1">
      <c r="B492" s="226"/>
      <c r="C492" s="229"/>
      <c r="D492" s="117" t="s">
        <v>75</v>
      </c>
      <c r="E492" s="144" t="s">
        <v>72</v>
      </c>
      <c r="F492" s="78">
        <v>2.4E-2</v>
      </c>
      <c r="G492" s="42"/>
    </row>
    <row r="493" spans="2:7" ht="13.5" customHeight="1">
      <c r="B493" s="226"/>
      <c r="C493" s="230"/>
      <c r="D493" s="118" t="s">
        <v>112</v>
      </c>
      <c r="E493" s="145" t="s">
        <v>74</v>
      </c>
      <c r="F493" s="79">
        <v>0.02</v>
      </c>
      <c r="G493" s="42"/>
    </row>
    <row r="494" spans="2:7" ht="13.5" customHeight="1">
      <c r="B494" s="226">
        <v>50</v>
      </c>
      <c r="C494" s="228" t="s">
        <v>14</v>
      </c>
      <c r="D494" s="142" t="s">
        <v>67</v>
      </c>
      <c r="E494" s="148" t="s">
        <v>68</v>
      </c>
      <c r="F494" s="143">
        <v>0.21299999999999999</v>
      </c>
      <c r="G494" s="42"/>
    </row>
    <row r="495" spans="2:7" ht="13.5" customHeight="1">
      <c r="B495" s="226"/>
      <c r="C495" s="229"/>
      <c r="D495" s="116" t="s">
        <v>76</v>
      </c>
      <c r="E495" s="149" t="s">
        <v>77</v>
      </c>
      <c r="F495" s="78">
        <v>0.06</v>
      </c>
      <c r="G495" s="42"/>
    </row>
    <row r="496" spans="2:7" ht="13.5" customHeight="1">
      <c r="B496" s="226"/>
      <c r="C496" s="229"/>
      <c r="D496" s="117" t="s">
        <v>69</v>
      </c>
      <c r="E496" s="144" t="s">
        <v>70</v>
      </c>
      <c r="F496" s="78">
        <v>5.1999999999999998E-2</v>
      </c>
      <c r="G496" s="42"/>
    </row>
    <row r="497" spans="2:7" ht="13.5" customHeight="1">
      <c r="B497" s="226"/>
      <c r="C497" s="229"/>
      <c r="D497" s="117" t="s">
        <v>73</v>
      </c>
      <c r="E497" s="144" t="s">
        <v>74</v>
      </c>
      <c r="F497" s="78">
        <v>4.9000000000000002E-2</v>
      </c>
      <c r="G497" s="42"/>
    </row>
    <row r="498" spans="2:7" ht="13.5" customHeight="1">
      <c r="B498" s="226"/>
      <c r="C498" s="229"/>
      <c r="D498" s="117" t="s">
        <v>71</v>
      </c>
      <c r="E498" s="144" t="s">
        <v>72</v>
      </c>
      <c r="F498" s="78">
        <v>3.3000000000000002E-2</v>
      </c>
      <c r="G498" s="42"/>
    </row>
    <row r="499" spans="2:7" ht="13.5" customHeight="1">
      <c r="B499" s="226"/>
      <c r="C499" s="229"/>
      <c r="D499" s="117" t="s">
        <v>75</v>
      </c>
      <c r="E499" s="144" t="s">
        <v>72</v>
      </c>
      <c r="F499" s="78">
        <v>3.3000000000000002E-2</v>
      </c>
      <c r="G499" s="42"/>
    </row>
    <row r="500" spans="2:7" ht="13.5" customHeight="1">
      <c r="B500" s="226"/>
      <c r="C500" s="229"/>
      <c r="D500" s="117" t="s">
        <v>210</v>
      </c>
      <c r="E500" s="144" t="s">
        <v>205</v>
      </c>
      <c r="F500" s="78">
        <v>2.9000000000000001E-2</v>
      </c>
      <c r="G500" s="42"/>
    </row>
    <row r="501" spans="2:7" ht="13.5" customHeight="1">
      <c r="B501" s="226"/>
      <c r="C501" s="229"/>
      <c r="D501" s="117" t="s">
        <v>200</v>
      </c>
      <c r="E501" s="144" t="s">
        <v>201</v>
      </c>
      <c r="F501" s="78">
        <v>2.8000000000000001E-2</v>
      </c>
      <c r="G501" s="42"/>
    </row>
    <row r="502" spans="2:7" ht="13.5" customHeight="1">
      <c r="B502" s="226"/>
      <c r="C502" s="229"/>
      <c r="D502" s="117" t="s">
        <v>202</v>
      </c>
      <c r="E502" s="144" t="s">
        <v>203</v>
      </c>
      <c r="F502" s="78">
        <v>2.4E-2</v>
      </c>
      <c r="G502" s="42"/>
    </row>
    <row r="503" spans="2:7" ht="13.5" customHeight="1">
      <c r="B503" s="226"/>
      <c r="C503" s="230"/>
      <c r="D503" s="118" t="s">
        <v>130</v>
      </c>
      <c r="E503" s="145" t="s">
        <v>72</v>
      </c>
      <c r="F503" s="79">
        <v>2.1999999999999999E-2</v>
      </c>
      <c r="G503" s="42"/>
    </row>
    <row r="504" spans="2:7" ht="13.5" customHeight="1">
      <c r="B504" s="226">
        <v>51</v>
      </c>
      <c r="C504" s="228" t="s">
        <v>42</v>
      </c>
      <c r="D504" s="142" t="s">
        <v>67</v>
      </c>
      <c r="E504" s="148" t="s">
        <v>68</v>
      </c>
      <c r="F504" s="143">
        <v>0.20499999999999999</v>
      </c>
      <c r="G504" s="42"/>
    </row>
    <row r="505" spans="2:7" ht="13.5" customHeight="1">
      <c r="B505" s="226"/>
      <c r="C505" s="229"/>
      <c r="D505" s="116" t="s">
        <v>76</v>
      </c>
      <c r="E505" s="149" t="s">
        <v>77</v>
      </c>
      <c r="F505" s="78">
        <v>9.8000000000000004E-2</v>
      </c>
      <c r="G505" s="42"/>
    </row>
    <row r="506" spans="2:7" ht="13.5" customHeight="1">
      <c r="B506" s="226"/>
      <c r="C506" s="229"/>
      <c r="D506" s="117" t="s">
        <v>69</v>
      </c>
      <c r="E506" s="144" t="s">
        <v>70</v>
      </c>
      <c r="F506" s="78">
        <v>6.3E-2</v>
      </c>
      <c r="G506" s="42"/>
    </row>
    <row r="507" spans="2:7" ht="13.5" customHeight="1">
      <c r="B507" s="226"/>
      <c r="C507" s="229"/>
      <c r="D507" s="117" t="s">
        <v>73</v>
      </c>
      <c r="E507" s="144" t="s">
        <v>74</v>
      </c>
      <c r="F507" s="78">
        <v>6.0999999999999999E-2</v>
      </c>
      <c r="G507" s="42"/>
    </row>
    <row r="508" spans="2:7" ht="13.5" customHeight="1">
      <c r="B508" s="226"/>
      <c r="C508" s="229"/>
      <c r="D508" s="117" t="s">
        <v>71</v>
      </c>
      <c r="E508" s="144" t="s">
        <v>72</v>
      </c>
      <c r="F508" s="78">
        <v>5.8999999999999997E-2</v>
      </c>
      <c r="G508" s="42"/>
    </row>
    <row r="509" spans="2:7" ht="13.5" customHeight="1">
      <c r="B509" s="226"/>
      <c r="C509" s="229"/>
      <c r="D509" s="117" t="s">
        <v>79</v>
      </c>
      <c r="E509" s="144" t="s">
        <v>72</v>
      </c>
      <c r="F509" s="78">
        <v>4.7E-2</v>
      </c>
      <c r="G509" s="42"/>
    </row>
    <row r="510" spans="2:7" ht="13.5" customHeight="1">
      <c r="B510" s="226"/>
      <c r="C510" s="229"/>
      <c r="D510" s="117" t="s">
        <v>75</v>
      </c>
      <c r="E510" s="144" t="s">
        <v>72</v>
      </c>
      <c r="F510" s="78">
        <v>4.2000000000000003E-2</v>
      </c>
      <c r="G510" s="42"/>
    </row>
    <row r="511" spans="2:7" ht="13.5" customHeight="1">
      <c r="B511" s="226"/>
      <c r="C511" s="229"/>
      <c r="D511" s="117" t="s">
        <v>78</v>
      </c>
      <c r="E511" s="144" t="s">
        <v>72</v>
      </c>
      <c r="F511" s="78">
        <v>0.03</v>
      </c>
      <c r="G511" s="42"/>
    </row>
    <row r="512" spans="2:7" ht="13.5" customHeight="1">
      <c r="B512" s="226"/>
      <c r="C512" s="229"/>
      <c r="D512" s="117" t="s">
        <v>112</v>
      </c>
      <c r="E512" s="144" t="s">
        <v>74</v>
      </c>
      <c r="F512" s="78">
        <v>0.02</v>
      </c>
      <c r="G512" s="42"/>
    </row>
    <row r="513" spans="2:7" ht="13.5" customHeight="1">
      <c r="B513" s="226"/>
      <c r="C513" s="230"/>
      <c r="D513" s="118" t="s">
        <v>200</v>
      </c>
      <c r="E513" s="145" t="s">
        <v>201</v>
      </c>
      <c r="F513" s="79">
        <v>0.02</v>
      </c>
      <c r="G513" s="42"/>
    </row>
    <row r="514" spans="2:7" ht="13.5" customHeight="1">
      <c r="B514" s="226">
        <v>52</v>
      </c>
      <c r="C514" s="228" t="s">
        <v>4</v>
      </c>
      <c r="D514" s="142" t="s">
        <v>67</v>
      </c>
      <c r="E514" s="148" t="s">
        <v>68</v>
      </c>
      <c r="F514" s="143">
        <v>0.187</v>
      </c>
      <c r="G514" s="42"/>
    </row>
    <row r="515" spans="2:7" ht="13.5" customHeight="1">
      <c r="B515" s="226"/>
      <c r="C515" s="229"/>
      <c r="D515" s="116" t="s">
        <v>75</v>
      </c>
      <c r="E515" s="149" t="s">
        <v>72</v>
      </c>
      <c r="F515" s="78">
        <v>5.3999999999999999E-2</v>
      </c>
      <c r="G515" s="42"/>
    </row>
    <row r="516" spans="2:7" ht="13.5" customHeight="1">
      <c r="B516" s="226"/>
      <c r="C516" s="229"/>
      <c r="D516" s="117" t="s">
        <v>73</v>
      </c>
      <c r="E516" s="144" t="s">
        <v>74</v>
      </c>
      <c r="F516" s="78">
        <v>5.0999999999999997E-2</v>
      </c>
      <c r="G516" s="42"/>
    </row>
    <row r="517" spans="2:7" ht="13.5" customHeight="1">
      <c r="B517" s="226"/>
      <c r="C517" s="229"/>
      <c r="D517" s="117" t="s">
        <v>76</v>
      </c>
      <c r="E517" s="144" t="s">
        <v>77</v>
      </c>
      <c r="F517" s="78">
        <v>4.2999999999999997E-2</v>
      </c>
      <c r="G517" s="42"/>
    </row>
    <row r="518" spans="2:7" ht="13.5" customHeight="1">
      <c r="B518" s="226"/>
      <c r="C518" s="229"/>
      <c r="D518" s="117" t="s">
        <v>69</v>
      </c>
      <c r="E518" s="144" t="s">
        <v>70</v>
      </c>
      <c r="F518" s="78">
        <v>0.04</v>
      </c>
      <c r="G518" s="42"/>
    </row>
    <row r="519" spans="2:7" ht="13.5" customHeight="1">
      <c r="B519" s="226"/>
      <c r="C519" s="229"/>
      <c r="D519" s="117" t="s">
        <v>200</v>
      </c>
      <c r="E519" s="144" t="s">
        <v>201</v>
      </c>
      <c r="F519" s="78">
        <v>3.7999999999999999E-2</v>
      </c>
      <c r="G519" s="42"/>
    </row>
    <row r="520" spans="2:7" ht="13.5" customHeight="1">
      <c r="B520" s="226"/>
      <c r="C520" s="229"/>
      <c r="D520" s="117" t="s">
        <v>78</v>
      </c>
      <c r="E520" s="144" t="s">
        <v>72</v>
      </c>
      <c r="F520" s="78">
        <v>3.6999999999999998E-2</v>
      </c>
      <c r="G520" s="42"/>
    </row>
    <row r="521" spans="2:7" ht="13.5" customHeight="1">
      <c r="B521" s="226"/>
      <c r="C521" s="229"/>
      <c r="D521" s="117" t="s">
        <v>71</v>
      </c>
      <c r="E521" s="144" t="s">
        <v>72</v>
      </c>
      <c r="F521" s="78">
        <v>3.4000000000000002E-2</v>
      </c>
      <c r="G521" s="42"/>
    </row>
    <row r="522" spans="2:7" ht="13.5" customHeight="1">
      <c r="B522" s="226"/>
      <c r="C522" s="229"/>
      <c r="D522" s="117" t="s">
        <v>204</v>
      </c>
      <c r="E522" s="144" t="s">
        <v>205</v>
      </c>
      <c r="F522" s="78">
        <v>2.5000000000000001E-2</v>
      </c>
      <c r="G522" s="42"/>
    </row>
    <row r="523" spans="2:7" ht="13.5" customHeight="1">
      <c r="B523" s="226"/>
      <c r="C523" s="230"/>
      <c r="D523" s="118" t="s">
        <v>79</v>
      </c>
      <c r="E523" s="145" t="s">
        <v>72</v>
      </c>
      <c r="F523" s="79">
        <v>1.9E-2</v>
      </c>
      <c r="G523" s="42"/>
    </row>
    <row r="524" spans="2:7" ht="13.5" customHeight="1">
      <c r="B524" s="226">
        <v>53</v>
      </c>
      <c r="C524" s="228" t="s">
        <v>19</v>
      </c>
      <c r="D524" s="142" t="s">
        <v>67</v>
      </c>
      <c r="E524" s="148" t="s">
        <v>68</v>
      </c>
      <c r="F524" s="143">
        <v>0.155</v>
      </c>
      <c r="G524" s="42"/>
    </row>
    <row r="525" spans="2:7" ht="13.5" customHeight="1">
      <c r="B525" s="226"/>
      <c r="C525" s="229"/>
      <c r="D525" s="116" t="s">
        <v>69</v>
      </c>
      <c r="E525" s="149" t="s">
        <v>70</v>
      </c>
      <c r="F525" s="78">
        <v>6.9000000000000006E-2</v>
      </c>
      <c r="G525" s="42"/>
    </row>
    <row r="526" spans="2:7" ht="13.5" customHeight="1">
      <c r="B526" s="226"/>
      <c r="C526" s="229"/>
      <c r="D526" s="117" t="s">
        <v>78</v>
      </c>
      <c r="E526" s="144" t="s">
        <v>72</v>
      </c>
      <c r="F526" s="78">
        <v>6.0999999999999999E-2</v>
      </c>
      <c r="G526" s="42"/>
    </row>
    <row r="527" spans="2:7" ht="13.5" customHeight="1">
      <c r="B527" s="226"/>
      <c r="C527" s="229"/>
      <c r="D527" s="117" t="s">
        <v>75</v>
      </c>
      <c r="E527" s="144" t="s">
        <v>72</v>
      </c>
      <c r="F527" s="78">
        <v>0.06</v>
      </c>
      <c r="G527" s="42"/>
    </row>
    <row r="528" spans="2:7" ht="13.5" customHeight="1">
      <c r="B528" s="226"/>
      <c r="C528" s="229"/>
      <c r="D528" s="117" t="s">
        <v>71</v>
      </c>
      <c r="E528" s="144" t="s">
        <v>72</v>
      </c>
      <c r="F528" s="78">
        <v>0.04</v>
      </c>
      <c r="G528" s="42"/>
    </row>
    <row r="529" spans="2:7" ht="13.5" customHeight="1">
      <c r="B529" s="226"/>
      <c r="C529" s="229"/>
      <c r="D529" s="117" t="s">
        <v>73</v>
      </c>
      <c r="E529" s="144" t="s">
        <v>74</v>
      </c>
      <c r="F529" s="78">
        <v>0.04</v>
      </c>
      <c r="G529" s="42"/>
    </row>
    <row r="530" spans="2:7" ht="13.5" customHeight="1">
      <c r="B530" s="226"/>
      <c r="C530" s="229"/>
      <c r="D530" s="117" t="s">
        <v>76</v>
      </c>
      <c r="E530" s="144" t="s">
        <v>77</v>
      </c>
      <c r="F530" s="78">
        <v>3.3000000000000002E-2</v>
      </c>
      <c r="G530" s="42"/>
    </row>
    <row r="531" spans="2:7" ht="13.5" customHeight="1">
      <c r="B531" s="226"/>
      <c r="C531" s="229"/>
      <c r="D531" s="117" t="s">
        <v>130</v>
      </c>
      <c r="E531" s="144" t="s">
        <v>72</v>
      </c>
      <c r="F531" s="78">
        <v>3.1E-2</v>
      </c>
      <c r="G531" s="42"/>
    </row>
    <row r="532" spans="2:7" ht="13.5" customHeight="1">
      <c r="B532" s="226"/>
      <c r="C532" s="229"/>
      <c r="D532" s="117" t="s">
        <v>112</v>
      </c>
      <c r="E532" s="144" t="s">
        <v>74</v>
      </c>
      <c r="F532" s="78">
        <v>0.03</v>
      </c>
      <c r="G532" s="42"/>
    </row>
    <row r="533" spans="2:7" ht="13.5" customHeight="1">
      <c r="B533" s="226"/>
      <c r="C533" s="230"/>
      <c r="D533" s="118" t="s">
        <v>79</v>
      </c>
      <c r="E533" s="145" t="s">
        <v>72</v>
      </c>
      <c r="F533" s="79">
        <v>2.9000000000000001E-2</v>
      </c>
      <c r="G533" s="42"/>
    </row>
    <row r="534" spans="2:7" ht="13.5" customHeight="1">
      <c r="B534" s="226">
        <v>54</v>
      </c>
      <c r="C534" s="228" t="s">
        <v>24</v>
      </c>
      <c r="D534" s="142" t="s">
        <v>67</v>
      </c>
      <c r="E534" s="148" t="s">
        <v>68</v>
      </c>
      <c r="F534" s="143">
        <v>0.182</v>
      </c>
      <c r="G534" s="42"/>
    </row>
    <row r="535" spans="2:7" ht="13.5" customHeight="1">
      <c r="B535" s="226"/>
      <c r="C535" s="229"/>
      <c r="D535" s="116" t="s">
        <v>69</v>
      </c>
      <c r="E535" s="149" t="s">
        <v>70</v>
      </c>
      <c r="F535" s="78">
        <v>9.4E-2</v>
      </c>
      <c r="G535" s="42"/>
    </row>
    <row r="536" spans="2:7" ht="13.5" customHeight="1">
      <c r="B536" s="226"/>
      <c r="C536" s="229"/>
      <c r="D536" s="117" t="s">
        <v>73</v>
      </c>
      <c r="E536" s="144" t="s">
        <v>74</v>
      </c>
      <c r="F536" s="78">
        <v>5.1999999999999998E-2</v>
      </c>
      <c r="G536" s="42"/>
    </row>
    <row r="537" spans="2:7" ht="13.5" customHeight="1">
      <c r="B537" s="226"/>
      <c r="C537" s="229"/>
      <c r="D537" s="117" t="s">
        <v>75</v>
      </c>
      <c r="E537" s="144" t="s">
        <v>72</v>
      </c>
      <c r="F537" s="78">
        <v>4.5999999999999999E-2</v>
      </c>
      <c r="G537" s="42"/>
    </row>
    <row r="538" spans="2:7" ht="13.5" customHeight="1">
      <c r="B538" s="226"/>
      <c r="C538" s="229"/>
      <c r="D538" s="117" t="s">
        <v>78</v>
      </c>
      <c r="E538" s="144" t="s">
        <v>72</v>
      </c>
      <c r="F538" s="78">
        <v>4.4999999999999998E-2</v>
      </c>
      <c r="G538" s="42"/>
    </row>
    <row r="539" spans="2:7" ht="13.5" customHeight="1">
      <c r="B539" s="226"/>
      <c r="C539" s="229"/>
      <c r="D539" s="117" t="s">
        <v>79</v>
      </c>
      <c r="E539" s="144" t="s">
        <v>72</v>
      </c>
      <c r="F539" s="78">
        <v>3.5000000000000003E-2</v>
      </c>
      <c r="G539" s="42"/>
    </row>
    <row r="540" spans="2:7" ht="13.5" customHeight="1">
      <c r="B540" s="226"/>
      <c r="C540" s="229"/>
      <c r="D540" s="117" t="s">
        <v>218</v>
      </c>
      <c r="E540" s="144" t="s">
        <v>219</v>
      </c>
      <c r="F540" s="78">
        <v>3.4000000000000002E-2</v>
      </c>
      <c r="G540" s="42"/>
    </row>
    <row r="541" spans="2:7" ht="13.5" customHeight="1">
      <c r="B541" s="226"/>
      <c r="C541" s="229"/>
      <c r="D541" s="117" t="s">
        <v>71</v>
      </c>
      <c r="E541" s="144" t="s">
        <v>72</v>
      </c>
      <c r="F541" s="78">
        <v>0.03</v>
      </c>
      <c r="G541" s="42"/>
    </row>
    <row r="542" spans="2:7" ht="13.5" customHeight="1">
      <c r="B542" s="226"/>
      <c r="C542" s="229"/>
      <c r="D542" s="117" t="s">
        <v>76</v>
      </c>
      <c r="E542" s="144" t="s">
        <v>77</v>
      </c>
      <c r="F542" s="78">
        <v>0.03</v>
      </c>
      <c r="G542" s="42"/>
    </row>
    <row r="543" spans="2:7" ht="13.5" customHeight="1">
      <c r="B543" s="226"/>
      <c r="C543" s="230"/>
      <c r="D543" s="118" t="s">
        <v>210</v>
      </c>
      <c r="E543" s="145" t="s">
        <v>205</v>
      </c>
      <c r="F543" s="79">
        <v>2.7E-2</v>
      </c>
      <c r="G543" s="42"/>
    </row>
    <row r="544" spans="2:7" ht="13.5" customHeight="1">
      <c r="B544" s="226">
        <v>55</v>
      </c>
      <c r="C544" s="228" t="s">
        <v>15</v>
      </c>
      <c r="D544" s="142" t="s">
        <v>67</v>
      </c>
      <c r="E544" s="148" t="s">
        <v>68</v>
      </c>
      <c r="F544" s="143">
        <v>0.20200000000000001</v>
      </c>
      <c r="G544" s="42"/>
    </row>
    <row r="545" spans="2:7" ht="13.5" customHeight="1">
      <c r="B545" s="226"/>
      <c r="C545" s="229"/>
      <c r="D545" s="116" t="s">
        <v>69</v>
      </c>
      <c r="E545" s="149" t="s">
        <v>70</v>
      </c>
      <c r="F545" s="78">
        <v>6.5000000000000002E-2</v>
      </c>
      <c r="G545" s="42"/>
    </row>
    <row r="546" spans="2:7" ht="13.5" customHeight="1">
      <c r="B546" s="226"/>
      <c r="C546" s="229"/>
      <c r="D546" s="117" t="s">
        <v>76</v>
      </c>
      <c r="E546" s="144" t="s">
        <v>77</v>
      </c>
      <c r="F546" s="78">
        <v>6.2E-2</v>
      </c>
      <c r="G546" s="42"/>
    </row>
    <row r="547" spans="2:7" ht="13.5" customHeight="1">
      <c r="B547" s="226"/>
      <c r="C547" s="229"/>
      <c r="D547" s="117" t="s">
        <v>78</v>
      </c>
      <c r="E547" s="144" t="s">
        <v>72</v>
      </c>
      <c r="F547" s="78">
        <v>5.5E-2</v>
      </c>
      <c r="G547" s="42"/>
    </row>
    <row r="548" spans="2:7" ht="13.5" customHeight="1">
      <c r="B548" s="226"/>
      <c r="C548" s="229"/>
      <c r="D548" s="117" t="s">
        <v>71</v>
      </c>
      <c r="E548" s="144" t="s">
        <v>72</v>
      </c>
      <c r="F548" s="78">
        <v>5.3999999999999999E-2</v>
      </c>
      <c r="G548" s="42"/>
    </row>
    <row r="549" spans="2:7" ht="13.5" customHeight="1">
      <c r="B549" s="226"/>
      <c r="C549" s="229"/>
      <c r="D549" s="117" t="s">
        <v>73</v>
      </c>
      <c r="E549" s="144" t="s">
        <v>74</v>
      </c>
      <c r="F549" s="78">
        <v>4.9000000000000002E-2</v>
      </c>
      <c r="G549" s="42"/>
    </row>
    <row r="550" spans="2:7" ht="13.5" customHeight="1">
      <c r="B550" s="226"/>
      <c r="C550" s="229"/>
      <c r="D550" s="117" t="s">
        <v>75</v>
      </c>
      <c r="E550" s="144" t="s">
        <v>72</v>
      </c>
      <c r="F550" s="78">
        <v>2.9000000000000001E-2</v>
      </c>
      <c r="G550" s="42"/>
    </row>
    <row r="551" spans="2:7" ht="13.5" customHeight="1">
      <c r="B551" s="226"/>
      <c r="C551" s="229"/>
      <c r="D551" s="117" t="s">
        <v>200</v>
      </c>
      <c r="E551" s="144" t="s">
        <v>201</v>
      </c>
      <c r="F551" s="78">
        <v>2.9000000000000001E-2</v>
      </c>
      <c r="G551" s="42"/>
    </row>
    <row r="552" spans="2:7" ht="13.5" customHeight="1">
      <c r="B552" s="226"/>
      <c r="C552" s="229"/>
      <c r="D552" s="117" t="s">
        <v>202</v>
      </c>
      <c r="E552" s="144" t="s">
        <v>203</v>
      </c>
      <c r="F552" s="78">
        <v>0.02</v>
      </c>
      <c r="G552" s="42"/>
    </row>
    <row r="553" spans="2:7" ht="13.5" customHeight="1">
      <c r="B553" s="226"/>
      <c r="C553" s="230"/>
      <c r="D553" s="118" t="s">
        <v>112</v>
      </c>
      <c r="E553" s="145" t="s">
        <v>74</v>
      </c>
      <c r="F553" s="79">
        <v>1.9E-2</v>
      </c>
      <c r="G553" s="42"/>
    </row>
    <row r="554" spans="2:7" ht="13.5" customHeight="1">
      <c r="B554" s="226">
        <v>56</v>
      </c>
      <c r="C554" s="228" t="s">
        <v>9</v>
      </c>
      <c r="D554" s="142" t="s">
        <v>67</v>
      </c>
      <c r="E554" s="148" t="s">
        <v>68</v>
      </c>
      <c r="F554" s="143">
        <v>0.23100000000000001</v>
      </c>
      <c r="G554" s="42"/>
    </row>
    <row r="555" spans="2:7" ht="13.5" customHeight="1">
      <c r="B555" s="226"/>
      <c r="C555" s="229"/>
      <c r="D555" s="116" t="s">
        <v>69</v>
      </c>
      <c r="E555" s="149" t="s">
        <v>70</v>
      </c>
      <c r="F555" s="78">
        <v>7.3999999999999996E-2</v>
      </c>
      <c r="G555" s="42"/>
    </row>
    <row r="556" spans="2:7" ht="13.5" customHeight="1">
      <c r="B556" s="226"/>
      <c r="C556" s="229"/>
      <c r="D556" s="117" t="s">
        <v>75</v>
      </c>
      <c r="E556" s="144" t="s">
        <v>72</v>
      </c>
      <c r="F556" s="78">
        <v>6.8000000000000005E-2</v>
      </c>
      <c r="G556" s="42"/>
    </row>
    <row r="557" spans="2:7" ht="13.5" customHeight="1">
      <c r="B557" s="226"/>
      <c r="C557" s="229"/>
      <c r="D557" s="117" t="s">
        <v>78</v>
      </c>
      <c r="E557" s="144" t="s">
        <v>72</v>
      </c>
      <c r="F557" s="78">
        <v>4.5999999999999999E-2</v>
      </c>
      <c r="G557" s="42"/>
    </row>
    <row r="558" spans="2:7" ht="13.5" customHeight="1">
      <c r="B558" s="226"/>
      <c r="C558" s="229"/>
      <c r="D558" s="117" t="s">
        <v>73</v>
      </c>
      <c r="E558" s="144" t="s">
        <v>74</v>
      </c>
      <c r="F558" s="78">
        <v>4.1000000000000002E-2</v>
      </c>
      <c r="G558" s="42"/>
    </row>
    <row r="559" spans="2:7" ht="13.5" customHeight="1">
      <c r="B559" s="226"/>
      <c r="C559" s="229"/>
      <c r="D559" s="117" t="s">
        <v>71</v>
      </c>
      <c r="E559" s="144" t="s">
        <v>72</v>
      </c>
      <c r="F559" s="78">
        <v>3.4000000000000002E-2</v>
      </c>
      <c r="G559" s="42"/>
    </row>
    <row r="560" spans="2:7" ht="13.5" customHeight="1">
      <c r="B560" s="226"/>
      <c r="C560" s="229"/>
      <c r="D560" s="117" t="s">
        <v>79</v>
      </c>
      <c r="E560" s="144" t="s">
        <v>72</v>
      </c>
      <c r="F560" s="78">
        <v>3.2000000000000001E-2</v>
      </c>
      <c r="G560" s="42"/>
    </row>
    <row r="561" spans="2:7" ht="13.5" customHeight="1">
      <c r="B561" s="226"/>
      <c r="C561" s="229"/>
      <c r="D561" s="117" t="s">
        <v>76</v>
      </c>
      <c r="E561" s="144" t="s">
        <v>77</v>
      </c>
      <c r="F561" s="78">
        <v>3.1E-2</v>
      </c>
      <c r="G561" s="42"/>
    </row>
    <row r="562" spans="2:7" ht="13.5" customHeight="1">
      <c r="B562" s="226"/>
      <c r="C562" s="229"/>
      <c r="D562" s="117" t="s">
        <v>200</v>
      </c>
      <c r="E562" s="144" t="s">
        <v>201</v>
      </c>
      <c r="F562" s="78">
        <v>0.03</v>
      </c>
      <c r="G562" s="42"/>
    </row>
    <row r="563" spans="2:7" ht="13.5" customHeight="1">
      <c r="B563" s="226"/>
      <c r="C563" s="230"/>
      <c r="D563" s="118" t="s">
        <v>112</v>
      </c>
      <c r="E563" s="145" t="s">
        <v>74</v>
      </c>
      <c r="F563" s="79">
        <v>2.4E-2</v>
      </c>
      <c r="G563" s="42"/>
    </row>
    <row r="564" spans="2:7" ht="13.5" customHeight="1">
      <c r="B564" s="226">
        <v>57</v>
      </c>
      <c r="C564" s="228" t="s">
        <v>43</v>
      </c>
      <c r="D564" s="142" t="s">
        <v>67</v>
      </c>
      <c r="E564" s="148" t="s">
        <v>68</v>
      </c>
      <c r="F564" s="143">
        <v>0.219</v>
      </c>
      <c r="G564" s="42"/>
    </row>
    <row r="565" spans="2:7" ht="13.5" customHeight="1">
      <c r="B565" s="226"/>
      <c r="C565" s="229"/>
      <c r="D565" s="116" t="s">
        <v>76</v>
      </c>
      <c r="E565" s="149" t="s">
        <v>77</v>
      </c>
      <c r="F565" s="78">
        <v>0.06</v>
      </c>
      <c r="G565" s="42"/>
    </row>
    <row r="566" spans="2:7" ht="13.5" customHeight="1">
      <c r="B566" s="226"/>
      <c r="C566" s="229"/>
      <c r="D566" s="117" t="s">
        <v>71</v>
      </c>
      <c r="E566" s="144" t="s">
        <v>72</v>
      </c>
      <c r="F566" s="78">
        <v>4.8000000000000001E-2</v>
      </c>
      <c r="G566" s="42"/>
    </row>
    <row r="567" spans="2:7" ht="13.5" customHeight="1">
      <c r="B567" s="226"/>
      <c r="C567" s="229"/>
      <c r="D567" s="117" t="s">
        <v>75</v>
      </c>
      <c r="E567" s="144" t="s">
        <v>72</v>
      </c>
      <c r="F567" s="78">
        <v>4.5999999999999999E-2</v>
      </c>
      <c r="G567" s="42"/>
    </row>
    <row r="568" spans="2:7" ht="13.5" customHeight="1">
      <c r="B568" s="226"/>
      <c r="C568" s="229"/>
      <c r="D568" s="117" t="s">
        <v>69</v>
      </c>
      <c r="E568" s="144" t="s">
        <v>70</v>
      </c>
      <c r="F568" s="78">
        <v>3.6999999999999998E-2</v>
      </c>
      <c r="G568" s="42"/>
    </row>
    <row r="569" spans="2:7" ht="13.5" customHeight="1">
      <c r="B569" s="226"/>
      <c r="C569" s="229"/>
      <c r="D569" s="117" t="s">
        <v>78</v>
      </c>
      <c r="E569" s="144" t="s">
        <v>72</v>
      </c>
      <c r="F569" s="78">
        <v>3.5999999999999997E-2</v>
      </c>
      <c r="G569" s="42"/>
    </row>
    <row r="570" spans="2:7" ht="13.5" customHeight="1">
      <c r="B570" s="226"/>
      <c r="C570" s="229"/>
      <c r="D570" s="117" t="s">
        <v>73</v>
      </c>
      <c r="E570" s="144" t="s">
        <v>74</v>
      </c>
      <c r="F570" s="78">
        <v>3.1E-2</v>
      </c>
      <c r="G570" s="42"/>
    </row>
    <row r="571" spans="2:7" ht="13.5" customHeight="1">
      <c r="B571" s="226"/>
      <c r="C571" s="229"/>
      <c r="D571" s="117" t="s">
        <v>215</v>
      </c>
      <c r="E571" s="144" t="s">
        <v>68</v>
      </c>
      <c r="F571" s="78">
        <v>2.8000000000000001E-2</v>
      </c>
      <c r="G571" s="42"/>
    </row>
    <row r="572" spans="2:7" ht="13.5" customHeight="1">
      <c r="B572" s="226"/>
      <c r="C572" s="229"/>
      <c r="D572" s="117" t="s">
        <v>217</v>
      </c>
      <c r="E572" s="144" t="s">
        <v>68</v>
      </c>
      <c r="F572" s="78">
        <v>2.5999999999999999E-2</v>
      </c>
      <c r="G572" s="42"/>
    </row>
    <row r="573" spans="2:7" ht="13.5" customHeight="1">
      <c r="B573" s="226"/>
      <c r="C573" s="230"/>
      <c r="D573" s="118" t="s">
        <v>79</v>
      </c>
      <c r="E573" s="145" t="s">
        <v>72</v>
      </c>
      <c r="F573" s="79">
        <v>2.3E-2</v>
      </c>
      <c r="G573" s="42"/>
    </row>
    <row r="574" spans="2:7" ht="13.5" customHeight="1">
      <c r="B574" s="226">
        <v>58</v>
      </c>
      <c r="C574" s="228" t="s">
        <v>25</v>
      </c>
      <c r="D574" s="142" t="s">
        <v>67</v>
      </c>
      <c r="E574" s="148" t="s">
        <v>68</v>
      </c>
      <c r="F574" s="143">
        <v>0.17799999999999999</v>
      </c>
      <c r="G574" s="42"/>
    </row>
    <row r="575" spans="2:7" ht="13.5" customHeight="1">
      <c r="B575" s="226"/>
      <c r="C575" s="229"/>
      <c r="D575" s="116" t="s">
        <v>69</v>
      </c>
      <c r="E575" s="149" t="s">
        <v>70</v>
      </c>
      <c r="F575" s="78">
        <v>5.7000000000000002E-2</v>
      </c>
      <c r="G575" s="42"/>
    </row>
    <row r="576" spans="2:7" ht="13.5" customHeight="1">
      <c r="B576" s="226"/>
      <c r="C576" s="229"/>
      <c r="D576" s="117" t="s">
        <v>218</v>
      </c>
      <c r="E576" s="144" t="s">
        <v>219</v>
      </c>
      <c r="F576" s="78">
        <v>5.2999999999999999E-2</v>
      </c>
      <c r="G576" s="42"/>
    </row>
    <row r="577" spans="2:7" ht="13.5" customHeight="1">
      <c r="B577" s="226"/>
      <c r="C577" s="229"/>
      <c r="D577" s="117" t="s">
        <v>71</v>
      </c>
      <c r="E577" s="144" t="s">
        <v>72</v>
      </c>
      <c r="F577" s="78">
        <v>4.8000000000000001E-2</v>
      </c>
      <c r="G577" s="42"/>
    </row>
    <row r="578" spans="2:7" ht="13.5" customHeight="1">
      <c r="B578" s="226"/>
      <c r="C578" s="229"/>
      <c r="D578" s="117" t="s">
        <v>79</v>
      </c>
      <c r="E578" s="144" t="s">
        <v>72</v>
      </c>
      <c r="F578" s="78">
        <v>4.2000000000000003E-2</v>
      </c>
      <c r="G578" s="42"/>
    </row>
    <row r="579" spans="2:7" ht="13.5" customHeight="1">
      <c r="B579" s="226"/>
      <c r="C579" s="229"/>
      <c r="D579" s="117" t="s">
        <v>130</v>
      </c>
      <c r="E579" s="144" t="s">
        <v>72</v>
      </c>
      <c r="F579" s="78">
        <v>3.5000000000000003E-2</v>
      </c>
      <c r="G579" s="42"/>
    </row>
    <row r="580" spans="2:7" ht="13.5" customHeight="1">
      <c r="B580" s="226"/>
      <c r="C580" s="229"/>
      <c r="D580" s="117" t="s">
        <v>78</v>
      </c>
      <c r="E580" s="144" t="s">
        <v>72</v>
      </c>
      <c r="F580" s="78">
        <v>3.3000000000000002E-2</v>
      </c>
      <c r="G580" s="42"/>
    </row>
    <row r="581" spans="2:7" ht="13.5" customHeight="1">
      <c r="B581" s="226"/>
      <c r="C581" s="229"/>
      <c r="D581" s="117" t="s">
        <v>73</v>
      </c>
      <c r="E581" s="144" t="s">
        <v>74</v>
      </c>
      <c r="F581" s="78">
        <v>2.8000000000000001E-2</v>
      </c>
      <c r="G581" s="42"/>
    </row>
    <row r="582" spans="2:7" ht="13.5" customHeight="1">
      <c r="B582" s="226"/>
      <c r="C582" s="229"/>
      <c r="D582" s="117" t="s">
        <v>76</v>
      </c>
      <c r="E582" s="144" t="s">
        <v>77</v>
      </c>
      <c r="F582" s="78">
        <v>2.7E-2</v>
      </c>
      <c r="G582" s="42"/>
    </row>
    <row r="583" spans="2:7" ht="13.5" customHeight="1">
      <c r="B583" s="226"/>
      <c r="C583" s="230"/>
      <c r="D583" s="118" t="s">
        <v>75</v>
      </c>
      <c r="E583" s="145" t="s">
        <v>72</v>
      </c>
      <c r="F583" s="79">
        <v>2.7E-2</v>
      </c>
      <c r="G583" s="42"/>
    </row>
    <row r="584" spans="2:7" ht="13.5" customHeight="1">
      <c r="B584" s="226">
        <v>59</v>
      </c>
      <c r="C584" s="228" t="s">
        <v>20</v>
      </c>
      <c r="D584" s="142" t="s">
        <v>67</v>
      </c>
      <c r="E584" s="148" t="s">
        <v>68</v>
      </c>
      <c r="F584" s="143">
        <v>0.217</v>
      </c>
      <c r="G584" s="42"/>
    </row>
    <row r="585" spans="2:7" ht="13.5" customHeight="1">
      <c r="B585" s="226"/>
      <c r="C585" s="229"/>
      <c r="D585" s="116" t="s">
        <v>69</v>
      </c>
      <c r="E585" s="149" t="s">
        <v>70</v>
      </c>
      <c r="F585" s="78">
        <v>7.3999999999999996E-2</v>
      </c>
      <c r="G585" s="42"/>
    </row>
    <row r="586" spans="2:7" ht="13.5" customHeight="1">
      <c r="B586" s="226"/>
      <c r="C586" s="229"/>
      <c r="D586" s="117" t="s">
        <v>71</v>
      </c>
      <c r="E586" s="144" t="s">
        <v>72</v>
      </c>
      <c r="F586" s="78">
        <v>6.8000000000000005E-2</v>
      </c>
      <c r="G586" s="42"/>
    </row>
    <row r="587" spans="2:7" ht="13.5" customHeight="1">
      <c r="B587" s="226"/>
      <c r="C587" s="229"/>
      <c r="D587" s="117" t="s">
        <v>78</v>
      </c>
      <c r="E587" s="144" t="s">
        <v>72</v>
      </c>
      <c r="F587" s="78">
        <v>5.7000000000000002E-2</v>
      </c>
      <c r="G587" s="42"/>
    </row>
    <row r="588" spans="2:7" ht="13.5" customHeight="1">
      <c r="B588" s="226"/>
      <c r="C588" s="229"/>
      <c r="D588" s="117" t="s">
        <v>73</v>
      </c>
      <c r="E588" s="144" t="s">
        <v>74</v>
      </c>
      <c r="F588" s="78">
        <v>4.2000000000000003E-2</v>
      </c>
      <c r="G588" s="42"/>
    </row>
    <row r="589" spans="2:7" ht="13.5" customHeight="1">
      <c r="B589" s="226"/>
      <c r="C589" s="229"/>
      <c r="D589" s="117" t="s">
        <v>79</v>
      </c>
      <c r="E589" s="144" t="s">
        <v>72</v>
      </c>
      <c r="F589" s="78">
        <v>3.7999999999999999E-2</v>
      </c>
      <c r="G589" s="42"/>
    </row>
    <row r="590" spans="2:7" ht="13.5" customHeight="1">
      <c r="B590" s="226"/>
      <c r="C590" s="229"/>
      <c r="D590" s="117" t="s">
        <v>76</v>
      </c>
      <c r="E590" s="144" t="s">
        <v>77</v>
      </c>
      <c r="F590" s="78">
        <v>3.7999999999999999E-2</v>
      </c>
      <c r="G590" s="42"/>
    </row>
    <row r="591" spans="2:7" ht="13.5" customHeight="1">
      <c r="B591" s="226"/>
      <c r="C591" s="229"/>
      <c r="D591" s="117" t="s">
        <v>75</v>
      </c>
      <c r="E591" s="144" t="s">
        <v>72</v>
      </c>
      <c r="F591" s="78">
        <v>2.7E-2</v>
      </c>
      <c r="G591" s="42"/>
    </row>
    <row r="592" spans="2:7" ht="13.5" customHeight="1">
      <c r="B592" s="226"/>
      <c r="C592" s="229"/>
      <c r="D592" s="117" t="s">
        <v>200</v>
      </c>
      <c r="E592" s="144" t="s">
        <v>201</v>
      </c>
      <c r="F592" s="78">
        <v>1.7999999999999999E-2</v>
      </c>
      <c r="G592" s="42"/>
    </row>
    <row r="593" spans="2:7" ht="13.5" customHeight="1">
      <c r="B593" s="226"/>
      <c r="C593" s="230"/>
      <c r="D593" s="118" t="s">
        <v>210</v>
      </c>
      <c r="E593" s="145" t="s">
        <v>205</v>
      </c>
      <c r="F593" s="79">
        <v>1.7999999999999999E-2</v>
      </c>
      <c r="G593" s="42"/>
    </row>
    <row r="594" spans="2:7" ht="13.5" customHeight="1">
      <c r="B594" s="226">
        <v>60</v>
      </c>
      <c r="C594" s="228" t="s">
        <v>44</v>
      </c>
      <c r="D594" s="142" t="s">
        <v>67</v>
      </c>
      <c r="E594" s="148" t="s">
        <v>68</v>
      </c>
      <c r="F594" s="143">
        <v>0.16400000000000001</v>
      </c>
      <c r="G594" s="42"/>
    </row>
    <row r="595" spans="2:7" ht="13.5" customHeight="1">
      <c r="B595" s="226"/>
      <c r="C595" s="229"/>
      <c r="D595" s="116" t="s">
        <v>78</v>
      </c>
      <c r="E595" s="149" t="s">
        <v>72</v>
      </c>
      <c r="F595" s="78">
        <v>9.5000000000000001E-2</v>
      </c>
      <c r="G595" s="42"/>
    </row>
    <row r="596" spans="2:7" ht="13.5" customHeight="1">
      <c r="B596" s="226"/>
      <c r="C596" s="229"/>
      <c r="D596" s="117" t="s">
        <v>69</v>
      </c>
      <c r="E596" s="144" t="s">
        <v>70</v>
      </c>
      <c r="F596" s="78">
        <v>8.8999999999999996E-2</v>
      </c>
      <c r="G596" s="42"/>
    </row>
    <row r="597" spans="2:7" ht="13.5" customHeight="1">
      <c r="B597" s="226"/>
      <c r="C597" s="229"/>
      <c r="D597" s="117" t="s">
        <v>76</v>
      </c>
      <c r="E597" s="144" t="s">
        <v>77</v>
      </c>
      <c r="F597" s="78">
        <v>4.2999999999999997E-2</v>
      </c>
      <c r="G597" s="42"/>
    </row>
    <row r="598" spans="2:7" ht="13.5" customHeight="1">
      <c r="B598" s="226"/>
      <c r="C598" s="229"/>
      <c r="D598" s="117" t="s">
        <v>71</v>
      </c>
      <c r="E598" s="144" t="s">
        <v>72</v>
      </c>
      <c r="F598" s="78">
        <v>4.1000000000000002E-2</v>
      </c>
      <c r="G598" s="42"/>
    </row>
    <row r="599" spans="2:7" ht="13.5" customHeight="1">
      <c r="B599" s="226"/>
      <c r="C599" s="229"/>
      <c r="D599" s="117" t="s">
        <v>73</v>
      </c>
      <c r="E599" s="144" t="s">
        <v>74</v>
      </c>
      <c r="F599" s="78">
        <v>3.5000000000000003E-2</v>
      </c>
      <c r="G599" s="42"/>
    </row>
    <row r="600" spans="2:7" ht="13.5" customHeight="1">
      <c r="B600" s="226"/>
      <c r="C600" s="229"/>
      <c r="D600" s="117" t="s">
        <v>222</v>
      </c>
      <c r="E600" s="144" t="s">
        <v>70</v>
      </c>
      <c r="F600" s="78">
        <v>3.4000000000000002E-2</v>
      </c>
      <c r="G600" s="42"/>
    </row>
    <row r="601" spans="2:7" ht="13.5" customHeight="1">
      <c r="B601" s="226"/>
      <c r="C601" s="229"/>
      <c r="D601" s="117" t="s">
        <v>112</v>
      </c>
      <c r="E601" s="144" t="s">
        <v>74</v>
      </c>
      <c r="F601" s="78">
        <v>2.9000000000000001E-2</v>
      </c>
      <c r="G601" s="42"/>
    </row>
    <row r="602" spans="2:7" ht="13.5" customHeight="1">
      <c r="B602" s="226"/>
      <c r="C602" s="229"/>
      <c r="D602" s="117" t="s">
        <v>75</v>
      </c>
      <c r="E602" s="144" t="s">
        <v>72</v>
      </c>
      <c r="F602" s="78">
        <v>2.4E-2</v>
      </c>
      <c r="G602" s="42"/>
    </row>
    <row r="603" spans="2:7" ht="13.5" customHeight="1">
      <c r="B603" s="226"/>
      <c r="C603" s="230"/>
      <c r="D603" s="118" t="s">
        <v>215</v>
      </c>
      <c r="E603" s="145" t="s">
        <v>68</v>
      </c>
      <c r="F603" s="79">
        <v>2.1999999999999999E-2</v>
      </c>
      <c r="G603" s="42"/>
    </row>
    <row r="604" spans="2:7" ht="13.5" customHeight="1">
      <c r="B604" s="226">
        <v>61</v>
      </c>
      <c r="C604" s="228" t="s">
        <v>16</v>
      </c>
      <c r="D604" s="142" t="s">
        <v>67</v>
      </c>
      <c r="E604" s="148" t="s">
        <v>68</v>
      </c>
      <c r="F604" s="143">
        <v>0.19400000000000001</v>
      </c>
      <c r="G604" s="42"/>
    </row>
    <row r="605" spans="2:7" ht="13.5" customHeight="1">
      <c r="B605" s="226"/>
      <c r="C605" s="229"/>
      <c r="D605" s="116" t="s">
        <v>75</v>
      </c>
      <c r="E605" s="149" t="s">
        <v>72</v>
      </c>
      <c r="F605" s="78">
        <v>5.8999999999999997E-2</v>
      </c>
      <c r="G605" s="42"/>
    </row>
    <row r="606" spans="2:7" ht="13.5" customHeight="1">
      <c r="B606" s="226"/>
      <c r="C606" s="229"/>
      <c r="D606" s="117" t="s">
        <v>73</v>
      </c>
      <c r="E606" s="144" t="s">
        <v>74</v>
      </c>
      <c r="F606" s="78">
        <v>5.8000000000000003E-2</v>
      </c>
      <c r="G606" s="42"/>
    </row>
    <row r="607" spans="2:7" ht="13.5" customHeight="1">
      <c r="B607" s="226"/>
      <c r="C607" s="229"/>
      <c r="D607" s="117" t="s">
        <v>79</v>
      </c>
      <c r="E607" s="144" t="s">
        <v>72</v>
      </c>
      <c r="F607" s="78">
        <v>4.2999999999999997E-2</v>
      </c>
      <c r="G607" s="42"/>
    </row>
    <row r="608" spans="2:7" ht="13.5" customHeight="1">
      <c r="B608" s="226"/>
      <c r="C608" s="229"/>
      <c r="D608" s="117" t="s">
        <v>69</v>
      </c>
      <c r="E608" s="144" t="s">
        <v>70</v>
      </c>
      <c r="F608" s="78">
        <v>4.1000000000000002E-2</v>
      </c>
      <c r="G608" s="42"/>
    </row>
    <row r="609" spans="2:7" ht="13.5" customHeight="1">
      <c r="B609" s="226"/>
      <c r="C609" s="229"/>
      <c r="D609" s="117" t="s">
        <v>200</v>
      </c>
      <c r="E609" s="144" t="s">
        <v>201</v>
      </c>
      <c r="F609" s="78">
        <v>3.9E-2</v>
      </c>
      <c r="G609" s="42"/>
    </row>
    <row r="610" spans="2:7" ht="13.5" customHeight="1">
      <c r="B610" s="226"/>
      <c r="C610" s="229"/>
      <c r="D610" s="117" t="s">
        <v>208</v>
      </c>
      <c r="E610" s="144" t="s">
        <v>209</v>
      </c>
      <c r="F610" s="78">
        <v>2.8000000000000001E-2</v>
      </c>
      <c r="G610" s="42"/>
    </row>
    <row r="611" spans="2:7" ht="13.5" customHeight="1">
      <c r="B611" s="226"/>
      <c r="C611" s="229"/>
      <c r="D611" s="117" t="s">
        <v>204</v>
      </c>
      <c r="E611" s="144" t="s">
        <v>205</v>
      </c>
      <c r="F611" s="78">
        <v>2.5000000000000001E-2</v>
      </c>
      <c r="G611" s="42"/>
    </row>
    <row r="612" spans="2:7" ht="13.5" customHeight="1">
      <c r="B612" s="226"/>
      <c r="C612" s="229"/>
      <c r="D612" s="117" t="s">
        <v>71</v>
      </c>
      <c r="E612" s="144" t="s">
        <v>72</v>
      </c>
      <c r="F612" s="78">
        <v>2.5000000000000001E-2</v>
      </c>
      <c r="G612" s="42"/>
    </row>
    <row r="613" spans="2:7" ht="13.5" customHeight="1">
      <c r="B613" s="226"/>
      <c r="C613" s="230"/>
      <c r="D613" s="118" t="s">
        <v>78</v>
      </c>
      <c r="E613" s="145" t="s">
        <v>72</v>
      </c>
      <c r="F613" s="79">
        <v>2.5000000000000001E-2</v>
      </c>
      <c r="G613" s="42"/>
    </row>
    <row r="614" spans="2:7" ht="13.5" customHeight="1">
      <c r="B614" s="226">
        <v>62</v>
      </c>
      <c r="C614" s="228" t="s">
        <v>17</v>
      </c>
      <c r="D614" s="142" t="s">
        <v>67</v>
      </c>
      <c r="E614" s="148" t="s">
        <v>68</v>
      </c>
      <c r="F614" s="143">
        <v>0.19600000000000001</v>
      </c>
      <c r="G614" s="42"/>
    </row>
    <row r="615" spans="2:7" ht="13.5" customHeight="1">
      <c r="B615" s="226"/>
      <c r="C615" s="229"/>
      <c r="D615" s="116" t="s">
        <v>71</v>
      </c>
      <c r="E615" s="149" t="s">
        <v>72</v>
      </c>
      <c r="F615" s="78">
        <v>7.9000000000000001E-2</v>
      </c>
      <c r="G615" s="42"/>
    </row>
    <row r="616" spans="2:7" ht="13.5" customHeight="1">
      <c r="B616" s="226"/>
      <c r="C616" s="229"/>
      <c r="D616" s="117" t="s">
        <v>69</v>
      </c>
      <c r="E616" s="144" t="s">
        <v>70</v>
      </c>
      <c r="F616" s="78">
        <v>7.9000000000000001E-2</v>
      </c>
      <c r="G616" s="42"/>
    </row>
    <row r="617" spans="2:7" ht="13.5" customHeight="1">
      <c r="B617" s="226"/>
      <c r="C617" s="229"/>
      <c r="D617" s="117" t="s">
        <v>79</v>
      </c>
      <c r="E617" s="144" t="s">
        <v>72</v>
      </c>
      <c r="F617" s="78">
        <v>5.6000000000000001E-2</v>
      </c>
      <c r="G617" s="42"/>
    </row>
    <row r="618" spans="2:7" ht="13.5" customHeight="1">
      <c r="B618" s="226"/>
      <c r="C618" s="229"/>
      <c r="D618" s="117" t="s">
        <v>75</v>
      </c>
      <c r="E618" s="144" t="s">
        <v>72</v>
      </c>
      <c r="F618" s="78">
        <v>4.4999999999999998E-2</v>
      </c>
      <c r="G618" s="42"/>
    </row>
    <row r="619" spans="2:7" ht="13.5" customHeight="1">
      <c r="B619" s="226"/>
      <c r="C619" s="229"/>
      <c r="D619" s="117" t="s">
        <v>73</v>
      </c>
      <c r="E619" s="144" t="s">
        <v>74</v>
      </c>
      <c r="F619" s="78">
        <v>3.9E-2</v>
      </c>
      <c r="G619" s="42"/>
    </row>
    <row r="620" spans="2:7" ht="13.5" customHeight="1">
      <c r="B620" s="226"/>
      <c r="C620" s="229"/>
      <c r="D620" s="117" t="s">
        <v>78</v>
      </c>
      <c r="E620" s="144" t="s">
        <v>72</v>
      </c>
      <c r="F620" s="78">
        <v>0.03</v>
      </c>
      <c r="G620" s="42"/>
    </row>
    <row r="621" spans="2:7" ht="13.5" customHeight="1">
      <c r="B621" s="226"/>
      <c r="C621" s="229"/>
      <c r="D621" s="117" t="s">
        <v>223</v>
      </c>
      <c r="E621" s="144" t="s">
        <v>70</v>
      </c>
      <c r="F621" s="78">
        <v>2.7E-2</v>
      </c>
      <c r="G621" s="42"/>
    </row>
    <row r="622" spans="2:7" ht="13.5" customHeight="1">
      <c r="B622" s="226"/>
      <c r="C622" s="229"/>
      <c r="D622" s="117" t="s">
        <v>202</v>
      </c>
      <c r="E622" s="144" t="s">
        <v>203</v>
      </c>
      <c r="F622" s="78">
        <v>2.4E-2</v>
      </c>
      <c r="G622" s="42"/>
    </row>
    <row r="623" spans="2:7" ht="13.5" customHeight="1">
      <c r="B623" s="226"/>
      <c r="C623" s="230"/>
      <c r="D623" s="118" t="s">
        <v>112</v>
      </c>
      <c r="E623" s="145" t="s">
        <v>74</v>
      </c>
      <c r="F623" s="79">
        <v>2.1000000000000001E-2</v>
      </c>
      <c r="G623" s="42"/>
    </row>
    <row r="624" spans="2:7" ht="13.5" customHeight="1">
      <c r="B624" s="226">
        <v>63</v>
      </c>
      <c r="C624" s="228" t="s">
        <v>26</v>
      </c>
      <c r="D624" s="142" t="s">
        <v>67</v>
      </c>
      <c r="E624" s="148" t="s">
        <v>68</v>
      </c>
      <c r="F624" s="143">
        <v>0.17199999999999999</v>
      </c>
      <c r="G624" s="42"/>
    </row>
    <row r="625" spans="2:7" ht="13.5" customHeight="1">
      <c r="B625" s="226"/>
      <c r="C625" s="229"/>
      <c r="D625" s="116" t="s">
        <v>69</v>
      </c>
      <c r="E625" s="149" t="s">
        <v>70</v>
      </c>
      <c r="F625" s="78">
        <v>0.113</v>
      </c>
      <c r="G625" s="42"/>
    </row>
    <row r="626" spans="2:7" ht="13.5" customHeight="1">
      <c r="B626" s="226"/>
      <c r="C626" s="229"/>
      <c r="D626" s="117" t="s">
        <v>71</v>
      </c>
      <c r="E626" s="144" t="s">
        <v>72</v>
      </c>
      <c r="F626" s="78">
        <v>4.8000000000000001E-2</v>
      </c>
      <c r="G626" s="42"/>
    </row>
    <row r="627" spans="2:7" ht="13.5" customHeight="1">
      <c r="B627" s="226"/>
      <c r="C627" s="229"/>
      <c r="D627" s="117" t="s">
        <v>79</v>
      </c>
      <c r="E627" s="144" t="s">
        <v>72</v>
      </c>
      <c r="F627" s="78">
        <v>4.7E-2</v>
      </c>
      <c r="G627" s="42"/>
    </row>
    <row r="628" spans="2:7" ht="13.5" customHeight="1">
      <c r="B628" s="226"/>
      <c r="C628" s="229"/>
      <c r="D628" s="117" t="s">
        <v>73</v>
      </c>
      <c r="E628" s="144" t="s">
        <v>74</v>
      </c>
      <c r="F628" s="78">
        <v>4.4999999999999998E-2</v>
      </c>
      <c r="G628" s="42"/>
    </row>
    <row r="629" spans="2:7" ht="13.5" customHeight="1">
      <c r="B629" s="226"/>
      <c r="C629" s="229"/>
      <c r="D629" s="117" t="s">
        <v>76</v>
      </c>
      <c r="E629" s="144" t="s">
        <v>77</v>
      </c>
      <c r="F629" s="78">
        <v>4.3999999999999997E-2</v>
      </c>
      <c r="G629" s="42"/>
    </row>
    <row r="630" spans="2:7" ht="13.5" customHeight="1">
      <c r="B630" s="226"/>
      <c r="C630" s="229"/>
      <c r="D630" s="117" t="s">
        <v>78</v>
      </c>
      <c r="E630" s="144" t="s">
        <v>72</v>
      </c>
      <c r="F630" s="78">
        <v>4.3999999999999997E-2</v>
      </c>
      <c r="G630" s="42"/>
    </row>
    <row r="631" spans="2:7" ht="13.5" customHeight="1">
      <c r="B631" s="226"/>
      <c r="C631" s="229"/>
      <c r="D631" s="117" t="s">
        <v>75</v>
      </c>
      <c r="E631" s="144" t="s">
        <v>72</v>
      </c>
      <c r="F631" s="78">
        <v>0.02</v>
      </c>
      <c r="G631" s="42"/>
    </row>
    <row r="632" spans="2:7" ht="13.5" customHeight="1">
      <c r="B632" s="226"/>
      <c r="C632" s="229"/>
      <c r="D632" s="117" t="s">
        <v>224</v>
      </c>
      <c r="E632" s="144" t="s">
        <v>219</v>
      </c>
      <c r="F632" s="78">
        <v>1.9E-2</v>
      </c>
      <c r="G632" s="42"/>
    </row>
    <row r="633" spans="2:7" ht="13.5" customHeight="1">
      <c r="B633" s="226"/>
      <c r="C633" s="230"/>
      <c r="D633" s="118" t="s">
        <v>225</v>
      </c>
      <c r="E633" s="145" t="s">
        <v>72</v>
      </c>
      <c r="F633" s="79">
        <v>1.9E-2</v>
      </c>
      <c r="G633" s="42"/>
    </row>
    <row r="634" spans="2:7" ht="13.5" customHeight="1">
      <c r="B634" s="226">
        <v>64</v>
      </c>
      <c r="C634" s="228" t="s">
        <v>45</v>
      </c>
      <c r="D634" s="142" t="s">
        <v>67</v>
      </c>
      <c r="E634" s="148" t="s">
        <v>68</v>
      </c>
      <c r="F634" s="143">
        <v>0.13800000000000001</v>
      </c>
      <c r="G634" s="42"/>
    </row>
    <row r="635" spans="2:7" ht="13.5" customHeight="1">
      <c r="B635" s="226"/>
      <c r="C635" s="229"/>
      <c r="D635" s="116" t="s">
        <v>76</v>
      </c>
      <c r="E635" s="149" t="s">
        <v>77</v>
      </c>
      <c r="F635" s="78">
        <v>7.5999999999999998E-2</v>
      </c>
      <c r="G635" s="42"/>
    </row>
    <row r="636" spans="2:7" ht="13.5" customHeight="1">
      <c r="B636" s="226"/>
      <c r="C636" s="229"/>
      <c r="D636" s="117" t="s">
        <v>69</v>
      </c>
      <c r="E636" s="144" t="s">
        <v>70</v>
      </c>
      <c r="F636" s="78">
        <v>6.9000000000000006E-2</v>
      </c>
      <c r="G636" s="42"/>
    </row>
    <row r="637" spans="2:7" ht="13.5" customHeight="1">
      <c r="B637" s="226"/>
      <c r="C637" s="229"/>
      <c r="D637" s="117" t="s">
        <v>71</v>
      </c>
      <c r="E637" s="144" t="s">
        <v>72</v>
      </c>
      <c r="F637" s="78">
        <v>0.05</v>
      </c>
      <c r="G637" s="42"/>
    </row>
    <row r="638" spans="2:7" ht="13.5" customHeight="1">
      <c r="B638" s="226"/>
      <c r="C638" s="229"/>
      <c r="D638" s="117" t="s">
        <v>73</v>
      </c>
      <c r="E638" s="144" t="s">
        <v>74</v>
      </c>
      <c r="F638" s="78">
        <v>4.5999999999999999E-2</v>
      </c>
      <c r="G638" s="42"/>
    </row>
    <row r="639" spans="2:7" ht="13.5" customHeight="1">
      <c r="B639" s="226"/>
      <c r="C639" s="229"/>
      <c r="D639" s="117" t="s">
        <v>75</v>
      </c>
      <c r="E639" s="144" t="s">
        <v>72</v>
      </c>
      <c r="F639" s="78">
        <v>4.2999999999999997E-2</v>
      </c>
      <c r="G639" s="42"/>
    </row>
    <row r="640" spans="2:7" ht="13.5" customHeight="1">
      <c r="B640" s="226"/>
      <c r="C640" s="229"/>
      <c r="D640" s="117" t="s">
        <v>200</v>
      </c>
      <c r="E640" s="144" t="s">
        <v>201</v>
      </c>
      <c r="F640" s="78">
        <v>3.6999999999999998E-2</v>
      </c>
      <c r="G640" s="42"/>
    </row>
    <row r="641" spans="2:7" ht="13.5" customHeight="1">
      <c r="B641" s="226"/>
      <c r="C641" s="229"/>
      <c r="D641" s="117" t="s">
        <v>79</v>
      </c>
      <c r="E641" s="144" t="s">
        <v>72</v>
      </c>
      <c r="F641" s="78">
        <v>3.1E-2</v>
      </c>
      <c r="G641" s="42"/>
    </row>
    <row r="642" spans="2:7" ht="13.5" customHeight="1">
      <c r="B642" s="226"/>
      <c r="C642" s="229"/>
      <c r="D642" s="117" t="s">
        <v>202</v>
      </c>
      <c r="E642" s="144" t="s">
        <v>203</v>
      </c>
      <c r="F642" s="78">
        <v>2.7E-2</v>
      </c>
      <c r="G642" s="42"/>
    </row>
    <row r="643" spans="2:7" ht="13.5" customHeight="1">
      <c r="B643" s="226"/>
      <c r="C643" s="230"/>
      <c r="D643" s="118" t="s">
        <v>78</v>
      </c>
      <c r="E643" s="145" t="s">
        <v>72</v>
      </c>
      <c r="F643" s="79">
        <v>2.1999999999999999E-2</v>
      </c>
      <c r="G643" s="42"/>
    </row>
    <row r="644" spans="2:7" ht="13.5" customHeight="1">
      <c r="B644" s="226">
        <v>65</v>
      </c>
      <c r="C644" s="228" t="s">
        <v>10</v>
      </c>
      <c r="D644" s="142" t="s">
        <v>67</v>
      </c>
      <c r="E644" s="148" t="s">
        <v>68</v>
      </c>
      <c r="F644" s="143">
        <v>0.21199999999999999</v>
      </c>
      <c r="G644" s="42"/>
    </row>
    <row r="645" spans="2:7" ht="13.5" customHeight="1">
      <c r="B645" s="226"/>
      <c r="C645" s="229"/>
      <c r="D645" s="116" t="s">
        <v>202</v>
      </c>
      <c r="E645" s="149" t="s">
        <v>203</v>
      </c>
      <c r="F645" s="78">
        <v>5.7000000000000002E-2</v>
      </c>
      <c r="G645" s="42"/>
    </row>
    <row r="646" spans="2:7" ht="13.5" customHeight="1">
      <c r="B646" s="226"/>
      <c r="C646" s="229"/>
      <c r="D646" s="117" t="s">
        <v>112</v>
      </c>
      <c r="E646" s="144" t="s">
        <v>74</v>
      </c>
      <c r="F646" s="78">
        <v>5.7000000000000002E-2</v>
      </c>
      <c r="G646" s="42"/>
    </row>
    <row r="647" spans="2:7" ht="13.5" customHeight="1">
      <c r="B647" s="226"/>
      <c r="C647" s="229"/>
      <c r="D647" s="117" t="s">
        <v>79</v>
      </c>
      <c r="E647" s="144" t="s">
        <v>72</v>
      </c>
      <c r="F647" s="78">
        <v>5.5E-2</v>
      </c>
      <c r="G647" s="42"/>
    </row>
    <row r="648" spans="2:7" ht="13.5" customHeight="1">
      <c r="B648" s="226"/>
      <c r="C648" s="229"/>
      <c r="D648" s="117" t="s">
        <v>71</v>
      </c>
      <c r="E648" s="144" t="s">
        <v>72</v>
      </c>
      <c r="F648" s="78">
        <v>4.5999999999999999E-2</v>
      </c>
      <c r="G648" s="42"/>
    </row>
    <row r="649" spans="2:7" ht="13.5" customHeight="1">
      <c r="B649" s="226"/>
      <c r="C649" s="229"/>
      <c r="D649" s="117" t="s">
        <v>75</v>
      </c>
      <c r="E649" s="144" t="s">
        <v>72</v>
      </c>
      <c r="F649" s="78">
        <v>3.5999999999999997E-2</v>
      </c>
      <c r="G649" s="42"/>
    </row>
    <row r="650" spans="2:7" ht="13.5" customHeight="1">
      <c r="B650" s="226"/>
      <c r="C650" s="229"/>
      <c r="D650" s="117" t="s">
        <v>226</v>
      </c>
      <c r="E650" s="144" t="s">
        <v>214</v>
      </c>
      <c r="F650" s="78">
        <v>3.4000000000000002E-2</v>
      </c>
      <c r="G650" s="42"/>
    </row>
    <row r="651" spans="2:7" ht="13.5" customHeight="1">
      <c r="B651" s="226"/>
      <c r="C651" s="229"/>
      <c r="D651" s="117" t="s">
        <v>73</v>
      </c>
      <c r="E651" s="144" t="s">
        <v>74</v>
      </c>
      <c r="F651" s="78">
        <v>3.2000000000000001E-2</v>
      </c>
      <c r="G651" s="42"/>
    </row>
    <row r="652" spans="2:7" ht="13.5" customHeight="1">
      <c r="B652" s="226"/>
      <c r="C652" s="229"/>
      <c r="D652" s="117" t="s">
        <v>215</v>
      </c>
      <c r="E652" s="144" t="s">
        <v>68</v>
      </c>
      <c r="F652" s="78">
        <v>2.9000000000000001E-2</v>
      </c>
      <c r="G652" s="42"/>
    </row>
    <row r="653" spans="2:7" ht="13.5" customHeight="1">
      <c r="B653" s="226"/>
      <c r="C653" s="230"/>
      <c r="D653" s="118" t="s">
        <v>227</v>
      </c>
      <c r="E653" s="145" t="s">
        <v>228</v>
      </c>
      <c r="F653" s="79">
        <v>2.9000000000000001E-2</v>
      </c>
      <c r="G653" s="42"/>
    </row>
    <row r="654" spans="2:7" ht="13.5" customHeight="1">
      <c r="B654" s="226">
        <v>66</v>
      </c>
      <c r="C654" s="228" t="s">
        <v>5</v>
      </c>
      <c r="D654" s="142" t="s">
        <v>67</v>
      </c>
      <c r="E654" s="148" t="s">
        <v>68</v>
      </c>
      <c r="F654" s="143">
        <v>0.23</v>
      </c>
      <c r="G654" s="42"/>
    </row>
    <row r="655" spans="2:7" ht="13.5" customHeight="1">
      <c r="B655" s="226"/>
      <c r="C655" s="229"/>
      <c r="D655" s="116" t="s">
        <v>69</v>
      </c>
      <c r="E655" s="149" t="s">
        <v>70</v>
      </c>
      <c r="F655" s="78">
        <v>6.4000000000000001E-2</v>
      </c>
      <c r="G655" s="42"/>
    </row>
    <row r="656" spans="2:7" ht="13.5" customHeight="1">
      <c r="B656" s="226"/>
      <c r="C656" s="229"/>
      <c r="D656" s="117" t="s">
        <v>204</v>
      </c>
      <c r="E656" s="144" t="s">
        <v>205</v>
      </c>
      <c r="F656" s="78">
        <v>6.2E-2</v>
      </c>
      <c r="G656" s="42"/>
    </row>
    <row r="657" spans="2:7" ht="13.5" customHeight="1">
      <c r="B657" s="226"/>
      <c r="C657" s="229"/>
      <c r="D657" s="117" t="s">
        <v>73</v>
      </c>
      <c r="E657" s="144" t="s">
        <v>74</v>
      </c>
      <c r="F657" s="78">
        <v>5.8999999999999997E-2</v>
      </c>
      <c r="G657" s="42"/>
    </row>
    <row r="658" spans="2:7" ht="13.5" customHeight="1">
      <c r="B658" s="226"/>
      <c r="C658" s="229"/>
      <c r="D658" s="117" t="s">
        <v>78</v>
      </c>
      <c r="E658" s="144" t="s">
        <v>72</v>
      </c>
      <c r="F658" s="78">
        <v>4.2999999999999997E-2</v>
      </c>
      <c r="G658" s="42"/>
    </row>
    <row r="659" spans="2:7" ht="13.5" customHeight="1">
      <c r="B659" s="226"/>
      <c r="C659" s="229"/>
      <c r="D659" s="117" t="s">
        <v>76</v>
      </c>
      <c r="E659" s="144" t="s">
        <v>77</v>
      </c>
      <c r="F659" s="78">
        <v>3.7999999999999999E-2</v>
      </c>
      <c r="G659" s="42"/>
    </row>
    <row r="660" spans="2:7" ht="13.5" customHeight="1">
      <c r="B660" s="226"/>
      <c r="C660" s="229"/>
      <c r="D660" s="117" t="s">
        <v>211</v>
      </c>
      <c r="E660" s="144" t="s">
        <v>212</v>
      </c>
      <c r="F660" s="78">
        <v>3.4000000000000002E-2</v>
      </c>
      <c r="G660" s="42"/>
    </row>
    <row r="661" spans="2:7" ht="13.5" customHeight="1">
      <c r="B661" s="226"/>
      <c r="C661" s="229"/>
      <c r="D661" s="117" t="s">
        <v>75</v>
      </c>
      <c r="E661" s="144" t="s">
        <v>72</v>
      </c>
      <c r="F661" s="78">
        <v>0.03</v>
      </c>
      <c r="G661" s="42"/>
    </row>
    <row r="662" spans="2:7" ht="13.5" customHeight="1">
      <c r="B662" s="226"/>
      <c r="C662" s="229"/>
      <c r="D662" s="117" t="s">
        <v>130</v>
      </c>
      <c r="E662" s="144" t="s">
        <v>72</v>
      </c>
      <c r="F662" s="78">
        <v>2.9000000000000001E-2</v>
      </c>
      <c r="G662" s="42"/>
    </row>
    <row r="663" spans="2:7" ht="13.5" customHeight="1">
      <c r="B663" s="226"/>
      <c r="C663" s="230"/>
      <c r="D663" s="118" t="s">
        <v>71</v>
      </c>
      <c r="E663" s="145" t="s">
        <v>72</v>
      </c>
      <c r="F663" s="79">
        <v>2.4E-2</v>
      </c>
      <c r="G663" s="42"/>
    </row>
    <row r="664" spans="2:7" ht="13.5" customHeight="1">
      <c r="B664" s="226">
        <v>67</v>
      </c>
      <c r="C664" s="228" t="s">
        <v>6</v>
      </c>
      <c r="D664" s="142" t="s">
        <v>67</v>
      </c>
      <c r="E664" s="148" t="s">
        <v>68</v>
      </c>
      <c r="F664" s="143">
        <v>0.217</v>
      </c>
      <c r="G664" s="42"/>
    </row>
    <row r="665" spans="2:7" ht="13.5" customHeight="1">
      <c r="B665" s="226"/>
      <c r="C665" s="229"/>
      <c r="D665" s="116" t="s">
        <v>76</v>
      </c>
      <c r="E665" s="149" t="s">
        <v>77</v>
      </c>
      <c r="F665" s="78">
        <v>7.3999999999999996E-2</v>
      </c>
      <c r="G665" s="42"/>
    </row>
    <row r="666" spans="2:7" ht="13.5" customHeight="1">
      <c r="B666" s="226"/>
      <c r="C666" s="229"/>
      <c r="D666" s="117" t="s">
        <v>71</v>
      </c>
      <c r="E666" s="144" t="s">
        <v>72</v>
      </c>
      <c r="F666" s="78">
        <v>7.3999999999999996E-2</v>
      </c>
      <c r="G666" s="42"/>
    </row>
    <row r="667" spans="2:7" ht="13.5" customHeight="1">
      <c r="B667" s="226"/>
      <c r="C667" s="229"/>
      <c r="D667" s="117" t="s">
        <v>216</v>
      </c>
      <c r="E667" s="144" t="s">
        <v>77</v>
      </c>
      <c r="F667" s="78">
        <v>3.6999999999999998E-2</v>
      </c>
      <c r="G667" s="42"/>
    </row>
    <row r="668" spans="2:7" ht="13.5" customHeight="1">
      <c r="B668" s="226"/>
      <c r="C668" s="229"/>
      <c r="D668" s="117" t="s">
        <v>200</v>
      </c>
      <c r="E668" s="144" t="s">
        <v>201</v>
      </c>
      <c r="F668" s="78">
        <v>3.6999999999999998E-2</v>
      </c>
      <c r="G668" s="42"/>
    </row>
    <row r="669" spans="2:7" ht="13.5" customHeight="1">
      <c r="B669" s="226"/>
      <c r="C669" s="229"/>
      <c r="D669" s="117" t="s">
        <v>229</v>
      </c>
      <c r="E669" s="144" t="s">
        <v>203</v>
      </c>
      <c r="F669" s="78">
        <v>2.5000000000000001E-2</v>
      </c>
      <c r="G669" s="42"/>
    </row>
    <row r="670" spans="2:7" ht="13.5" customHeight="1">
      <c r="B670" s="226"/>
      <c r="C670" s="229"/>
      <c r="D670" s="117" t="s">
        <v>202</v>
      </c>
      <c r="E670" s="144" t="s">
        <v>203</v>
      </c>
      <c r="F670" s="78">
        <v>2.5000000000000001E-2</v>
      </c>
      <c r="G670" s="42"/>
    </row>
    <row r="671" spans="2:7" ht="13.5" customHeight="1">
      <c r="B671" s="226"/>
      <c r="C671" s="229"/>
      <c r="D671" s="117" t="s">
        <v>78</v>
      </c>
      <c r="E671" s="144" t="s">
        <v>72</v>
      </c>
      <c r="F671" s="78">
        <v>2.5000000000000001E-2</v>
      </c>
      <c r="G671" s="42"/>
    </row>
    <row r="672" spans="2:7" ht="13.5" customHeight="1">
      <c r="B672" s="226"/>
      <c r="C672" s="229"/>
      <c r="D672" s="117" t="s">
        <v>69</v>
      </c>
      <c r="E672" s="144" t="s">
        <v>70</v>
      </c>
      <c r="F672" s="78">
        <v>2.5000000000000001E-2</v>
      </c>
      <c r="G672" s="42"/>
    </row>
    <row r="673" spans="2:7" ht="13.5" customHeight="1">
      <c r="B673" s="226"/>
      <c r="C673" s="230"/>
      <c r="D673" s="118" t="s">
        <v>208</v>
      </c>
      <c r="E673" s="145" t="s">
        <v>209</v>
      </c>
      <c r="F673" s="79">
        <v>2.5000000000000001E-2</v>
      </c>
      <c r="G673" s="42"/>
    </row>
    <row r="674" spans="2:7" ht="13.5" customHeight="1">
      <c r="B674" s="226">
        <v>68</v>
      </c>
      <c r="C674" s="228" t="s">
        <v>46</v>
      </c>
      <c r="D674" s="142" t="s">
        <v>67</v>
      </c>
      <c r="E674" s="148" t="s">
        <v>68</v>
      </c>
      <c r="F674" s="143">
        <v>0.16800000000000001</v>
      </c>
      <c r="G674" s="42"/>
    </row>
    <row r="675" spans="2:7" ht="13.5" customHeight="1">
      <c r="B675" s="226"/>
      <c r="C675" s="229"/>
      <c r="D675" s="116" t="s">
        <v>69</v>
      </c>
      <c r="E675" s="149" t="s">
        <v>70</v>
      </c>
      <c r="F675" s="78">
        <v>0.108</v>
      </c>
      <c r="G675" s="42"/>
    </row>
    <row r="676" spans="2:7" ht="13.5" customHeight="1">
      <c r="B676" s="226"/>
      <c r="C676" s="229"/>
      <c r="D676" s="117" t="s">
        <v>71</v>
      </c>
      <c r="E676" s="144" t="s">
        <v>72</v>
      </c>
      <c r="F676" s="78">
        <v>8.6999999999999994E-2</v>
      </c>
      <c r="G676" s="42"/>
    </row>
    <row r="677" spans="2:7" ht="13.5" customHeight="1">
      <c r="B677" s="226"/>
      <c r="C677" s="229"/>
      <c r="D677" s="117" t="s">
        <v>76</v>
      </c>
      <c r="E677" s="144" t="s">
        <v>77</v>
      </c>
      <c r="F677" s="78">
        <v>7.3999999999999996E-2</v>
      </c>
      <c r="G677" s="42"/>
    </row>
    <row r="678" spans="2:7" ht="13.5" customHeight="1">
      <c r="B678" s="226"/>
      <c r="C678" s="229"/>
      <c r="D678" s="117" t="s">
        <v>78</v>
      </c>
      <c r="E678" s="144" t="s">
        <v>72</v>
      </c>
      <c r="F678" s="78">
        <v>7.3999999999999996E-2</v>
      </c>
      <c r="G678" s="42"/>
    </row>
    <row r="679" spans="2:7" ht="13.5" customHeight="1">
      <c r="B679" s="226"/>
      <c r="C679" s="229"/>
      <c r="D679" s="117" t="s">
        <v>73</v>
      </c>
      <c r="E679" s="144" t="s">
        <v>74</v>
      </c>
      <c r="F679" s="78">
        <v>7.0000000000000007E-2</v>
      </c>
      <c r="G679" s="42"/>
    </row>
    <row r="680" spans="2:7" ht="13.5" customHeight="1">
      <c r="B680" s="226"/>
      <c r="C680" s="229"/>
      <c r="D680" s="117" t="s">
        <v>82</v>
      </c>
      <c r="E680" s="144" t="s">
        <v>72</v>
      </c>
      <c r="F680" s="78">
        <v>2.7E-2</v>
      </c>
      <c r="G680" s="42"/>
    </row>
    <row r="681" spans="2:7" ht="13.5" customHeight="1">
      <c r="B681" s="226"/>
      <c r="C681" s="229"/>
      <c r="D681" s="117" t="s">
        <v>75</v>
      </c>
      <c r="E681" s="144" t="s">
        <v>72</v>
      </c>
      <c r="F681" s="78">
        <v>2.1999999999999999E-2</v>
      </c>
      <c r="G681" s="42"/>
    </row>
    <row r="682" spans="2:7" ht="13.5" customHeight="1">
      <c r="B682" s="226"/>
      <c r="C682" s="229"/>
      <c r="D682" s="117" t="s">
        <v>215</v>
      </c>
      <c r="E682" s="144" t="s">
        <v>68</v>
      </c>
      <c r="F682" s="78">
        <v>0.02</v>
      </c>
      <c r="G682" s="42"/>
    </row>
    <row r="683" spans="2:7" ht="13.5" customHeight="1">
      <c r="B683" s="226"/>
      <c r="C683" s="230"/>
      <c r="D683" s="118" t="s">
        <v>79</v>
      </c>
      <c r="E683" s="145" t="s">
        <v>72</v>
      </c>
      <c r="F683" s="79">
        <v>0.02</v>
      </c>
      <c r="G683" s="42"/>
    </row>
    <row r="684" spans="2:7" ht="13.5" customHeight="1">
      <c r="B684" s="226">
        <v>69</v>
      </c>
      <c r="C684" s="228" t="s">
        <v>47</v>
      </c>
      <c r="D684" s="142" t="s">
        <v>67</v>
      </c>
      <c r="E684" s="148" t="s">
        <v>68</v>
      </c>
      <c r="F684" s="143">
        <v>0.11700000000000001</v>
      </c>
      <c r="G684" s="42"/>
    </row>
    <row r="685" spans="2:7" ht="13.5" customHeight="1">
      <c r="B685" s="226"/>
      <c r="C685" s="229"/>
      <c r="D685" s="116" t="s">
        <v>69</v>
      </c>
      <c r="E685" s="149" t="s">
        <v>70</v>
      </c>
      <c r="F685" s="78">
        <v>8.6999999999999994E-2</v>
      </c>
      <c r="G685" s="42"/>
    </row>
    <row r="686" spans="2:7" ht="13.5" customHeight="1">
      <c r="B686" s="226"/>
      <c r="C686" s="229"/>
      <c r="D686" s="117" t="s">
        <v>71</v>
      </c>
      <c r="E686" s="144" t="s">
        <v>72</v>
      </c>
      <c r="F686" s="78">
        <v>6.6000000000000003E-2</v>
      </c>
      <c r="G686" s="42"/>
    </row>
    <row r="687" spans="2:7" ht="13.5" customHeight="1">
      <c r="B687" s="226"/>
      <c r="C687" s="229"/>
      <c r="D687" s="117" t="s">
        <v>76</v>
      </c>
      <c r="E687" s="144" t="s">
        <v>77</v>
      </c>
      <c r="F687" s="78">
        <v>6.0999999999999999E-2</v>
      </c>
      <c r="G687" s="42"/>
    </row>
    <row r="688" spans="2:7" ht="13.5" customHeight="1">
      <c r="B688" s="226"/>
      <c r="C688" s="229"/>
      <c r="D688" s="117" t="s">
        <v>75</v>
      </c>
      <c r="E688" s="144" t="s">
        <v>72</v>
      </c>
      <c r="F688" s="78">
        <v>5.5E-2</v>
      </c>
      <c r="G688" s="42"/>
    </row>
    <row r="689" spans="2:7" ht="13.5" customHeight="1">
      <c r="B689" s="226"/>
      <c r="C689" s="229"/>
      <c r="D689" s="117" t="s">
        <v>78</v>
      </c>
      <c r="E689" s="144" t="s">
        <v>72</v>
      </c>
      <c r="F689" s="78">
        <v>4.2999999999999997E-2</v>
      </c>
      <c r="G689" s="42"/>
    </row>
    <row r="690" spans="2:7" ht="13.5" customHeight="1">
      <c r="B690" s="226"/>
      <c r="C690" s="229"/>
      <c r="D690" s="117" t="s">
        <v>73</v>
      </c>
      <c r="E690" s="144" t="s">
        <v>74</v>
      </c>
      <c r="F690" s="78">
        <v>4.2999999999999997E-2</v>
      </c>
      <c r="G690" s="42"/>
    </row>
    <row r="691" spans="2:7" ht="13.5" customHeight="1">
      <c r="B691" s="226"/>
      <c r="C691" s="229"/>
      <c r="D691" s="117" t="s">
        <v>217</v>
      </c>
      <c r="E691" s="144" t="s">
        <v>68</v>
      </c>
      <c r="F691" s="78">
        <v>2.9000000000000001E-2</v>
      </c>
      <c r="G691" s="42"/>
    </row>
    <row r="692" spans="2:7" ht="13.5" customHeight="1">
      <c r="B692" s="226"/>
      <c r="C692" s="229"/>
      <c r="D692" s="117" t="s">
        <v>204</v>
      </c>
      <c r="E692" s="144" t="s">
        <v>205</v>
      </c>
      <c r="F692" s="78">
        <v>2.5999999999999999E-2</v>
      </c>
      <c r="G692" s="42"/>
    </row>
    <row r="693" spans="2:7" ht="13.5" customHeight="1">
      <c r="B693" s="226"/>
      <c r="C693" s="230"/>
      <c r="D693" s="118" t="s">
        <v>200</v>
      </c>
      <c r="E693" s="145" t="s">
        <v>201</v>
      </c>
      <c r="F693" s="79">
        <v>2.5999999999999999E-2</v>
      </c>
      <c r="G693" s="42"/>
    </row>
    <row r="694" spans="2:7" ht="13.5" customHeight="1">
      <c r="B694" s="226">
        <v>70</v>
      </c>
      <c r="C694" s="228" t="s">
        <v>48</v>
      </c>
      <c r="D694" s="142" t="s">
        <v>71</v>
      </c>
      <c r="E694" s="148" t="s">
        <v>72</v>
      </c>
      <c r="F694" s="143">
        <v>0.442</v>
      </c>
      <c r="G694" s="42"/>
    </row>
    <row r="695" spans="2:7" ht="13.5" customHeight="1">
      <c r="B695" s="226"/>
      <c r="C695" s="229"/>
      <c r="D695" s="116" t="s">
        <v>67</v>
      </c>
      <c r="E695" s="149" t="s">
        <v>68</v>
      </c>
      <c r="F695" s="78">
        <v>0.17399999999999999</v>
      </c>
      <c r="G695" s="42"/>
    </row>
    <row r="696" spans="2:7" ht="13.5" customHeight="1">
      <c r="B696" s="226"/>
      <c r="C696" s="229"/>
      <c r="D696" s="117" t="s">
        <v>208</v>
      </c>
      <c r="E696" s="144" t="s">
        <v>209</v>
      </c>
      <c r="F696" s="78">
        <v>5.8000000000000003E-2</v>
      </c>
      <c r="G696" s="42"/>
    </row>
    <row r="697" spans="2:7" ht="13.5" customHeight="1">
      <c r="B697" s="226"/>
      <c r="C697" s="229"/>
      <c r="D697" s="117" t="s">
        <v>229</v>
      </c>
      <c r="E697" s="144" t="s">
        <v>203</v>
      </c>
      <c r="F697" s="78">
        <v>4.7E-2</v>
      </c>
      <c r="G697" s="42"/>
    </row>
    <row r="698" spans="2:7" ht="13.5" customHeight="1">
      <c r="B698" s="226"/>
      <c r="C698" s="229"/>
      <c r="D698" s="117" t="s">
        <v>78</v>
      </c>
      <c r="E698" s="144" t="s">
        <v>72</v>
      </c>
      <c r="F698" s="78">
        <v>4.7E-2</v>
      </c>
      <c r="G698" s="42"/>
    </row>
    <row r="699" spans="2:7" ht="13.5" customHeight="1">
      <c r="B699" s="226"/>
      <c r="C699" s="229"/>
      <c r="D699" s="117" t="s">
        <v>215</v>
      </c>
      <c r="E699" s="144" t="s">
        <v>68</v>
      </c>
      <c r="F699" s="78">
        <v>3.2000000000000001E-2</v>
      </c>
      <c r="G699" s="42"/>
    </row>
    <row r="700" spans="2:7" ht="13.5" customHeight="1">
      <c r="B700" s="226"/>
      <c r="C700" s="229"/>
      <c r="D700" s="117" t="s">
        <v>69</v>
      </c>
      <c r="E700" s="144" t="s">
        <v>70</v>
      </c>
      <c r="F700" s="78">
        <v>3.2000000000000001E-2</v>
      </c>
      <c r="G700" s="42"/>
    </row>
    <row r="701" spans="2:7" ht="13.5" customHeight="1">
      <c r="B701" s="226"/>
      <c r="C701" s="229"/>
      <c r="D701" s="117" t="s">
        <v>230</v>
      </c>
      <c r="E701" s="144" t="s">
        <v>209</v>
      </c>
      <c r="F701" s="78">
        <v>2.1000000000000001E-2</v>
      </c>
      <c r="G701" s="42"/>
    </row>
    <row r="702" spans="2:7" ht="13.5" customHeight="1">
      <c r="B702" s="226"/>
      <c r="C702" s="229"/>
      <c r="D702" s="117" t="s">
        <v>231</v>
      </c>
      <c r="E702" s="144" t="s">
        <v>203</v>
      </c>
      <c r="F702" s="78">
        <v>1.6E-2</v>
      </c>
      <c r="G702" s="42"/>
    </row>
    <row r="703" spans="2:7" ht="13.5" customHeight="1">
      <c r="B703" s="226"/>
      <c r="C703" s="230"/>
      <c r="D703" s="118" t="s">
        <v>76</v>
      </c>
      <c r="E703" s="145" t="s">
        <v>77</v>
      </c>
      <c r="F703" s="79">
        <v>1.6E-2</v>
      </c>
      <c r="G703" s="42"/>
    </row>
    <row r="704" spans="2:7" ht="13.5" customHeight="1">
      <c r="B704" s="226">
        <v>71</v>
      </c>
      <c r="C704" s="228" t="s">
        <v>49</v>
      </c>
      <c r="D704" s="142" t="s">
        <v>67</v>
      </c>
      <c r="E704" s="148" t="s">
        <v>68</v>
      </c>
      <c r="F704" s="143">
        <v>0.20599999999999999</v>
      </c>
      <c r="G704" s="42"/>
    </row>
    <row r="705" spans="2:7" ht="13.5" customHeight="1">
      <c r="B705" s="226"/>
      <c r="C705" s="229"/>
      <c r="D705" s="116" t="s">
        <v>75</v>
      </c>
      <c r="E705" s="149" t="s">
        <v>72</v>
      </c>
      <c r="F705" s="78">
        <v>0.125</v>
      </c>
      <c r="G705" s="42"/>
    </row>
    <row r="706" spans="2:7" ht="13.5" customHeight="1">
      <c r="B706" s="226"/>
      <c r="C706" s="229"/>
      <c r="D706" s="117" t="s">
        <v>69</v>
      </c>
      <c r="E706" s="144" t="s">
        <v>70</v>
      </c>
      <c r="F706" s="78">
        <v>0.124</v>
      </c>
      <c r="G706" s="42"/>
    </row>
    <row r="707" spans="2:7" ht="13.5" customHeight="1">
      <c r="B707" s="226"/>
      <c r="C707" s="229"/>
      <c r="D707" s="117" t="s">
        <v>71</v>
      </c>
      <c r="E707" s="144" t="s">
        <v>72</v>
      </c>
      <c r="F707" s="78">
        <v>0.09</v>
      </c>
      <c r="G707" s="42"/>
    </row>
    <row r="708" spans="2:7" ht="13.5" customHeight="1">
      <c r="B708" s="226"/>
      <c r="C708" s="229"/>
      <c r="D708" s="117" t="s">
        <v>78</v>
      </c>
      <c r="E708" s="144" t="s">
        <v>72</v>
      </c>
      <c r="F708" s="78">
        <v>3.4000000000000002E-2</v>
      </c>
      <c r="G708" s="42"/>
    </row>
    <row r="709" spans="2:7" ht="13.5" customHeight="1">
      <c r="B709" s="226"/>
      <c r="C709" s="229"/>
      <c r="D709" s="117" t="s">
        <v>76</v>
      </c>
      <c r="E709" s="144" t="s">
        <v>77</v>
      </c>
      <c r="F709" s="78">
        <v>2.8000000000000001E-2</v>
      </c>
      <c r="G709" s="42"/>
    </row>
    <row r="710" spans="2:7" ht="13.5" customHeight="1">
      <c r="B710" s="226"/>
      <c r="C710" s="229"/>
      <c r="D710" s="117" t="s">
        <v>208</v>
      </c>
      <c r="E710" s="144" t="s">
        <v>209</v>
      </c>
      <c r="F710" s="78">
        <v>2.8000000000000001E-2</v>
      </c>
      <c r="G710" s="42"/>
    </row>
    <row r="711" spans="2:7" ht="13.5" customHeight="1">
      <c r="B711" s="226"/>
      <c r="C711" s="229"/>
      <c r="D711" s="117" t="s">
        <v>215</v>
      </c>
      <c r="E711" s="144" t="s">
        <v>68</v>
      </c>
      <c r="F711" s="78">
        <v>2.1999999999999999E-2</v>
      </c>
      <c r="G711" s="42"/>
    </row>
    <row r="712" spans="2:7" ht="13.5" customHeight="1">
      <c r="B712" s="226"/>
      <c r="C712" s="229"/>
      <c r="D712" s="117" t="s">
        <v>79</v>
      </c>
      <c r="E712" s="144" t="s">
        <v>72</v>
      </c>
      <c r="F712" s="78">
        <v>1.7000000000000001E-2</v>
      </c>
      <c r="G712" s="42"/>
    </row>
    <row r="713" spans="2:7" ht="13.5" customHeight="1">
      <c r="B713" s="226"/>
      <c r="C713" s="230"/>
      <c r="D713" s="118" t="s">
        <v>232</v>
      </c>
      <c r="E713" s="145" t="s">
        <v>203</v>
      </c>
      <c r="F713" s="79">
        <v>1.2999999999999999E-2</v>
      </c>
      <c r="G713" s="42"/>
    </row>
    <row r="714" spans="2:7" ht="13.5" customHeight="1">
      <c r="B714" s="226">
        <v>72</v>
      </c>
      <c r="C714" s="228" t="s">
        <v>27</v>
      </c>
      <c r="D714" s="142" t="s">
        <v>67</v>
      </c>
      <c r="E714" s="148" t="s">
        <v>68</v>
      </c>
      <c r="F714" s="143">
        <v>0.13800000000000001</v>
      </c>
      <c r="G714" s="42"/>
    </row>
    <row r="715" spans="2:7" ht="13.5" customHeight="1">
      <c r="B715" s="226"/>
      <c r="C715" s="229"/>
      <c r="D715" s="116" t="s">
        <v>79</v>
      </c>
      <c r="E715" s="149" t="s">
        <v>72</v>
      </c>
      <c r="F715" s="78">
        <v>0.11700000000000001</v>
      </c>
      <c r="G715" s="42"/>
    </row>
    <row r="716" spans="2:7" ht="13.5" customHeight="1">
      <c r="B716" s="226"/>
      <c r="C716" s="229"/>
      <c r="D716" s="117" t="s">
        <v>218</v>
      </c>
      <c r="E716" s="144" t="s">
        <v>219</v>
      </c>
      <c r="F716" s="78">
        <v>0.113</v>
      </c>
      <c r="G716" s="42"/>
    </row>
    <row r="717" spans="2:7" ht="13.5" customHeight="1">
      <c r="B717" s="226"/>
      <c r="C717" s="229"/>
      <c r="D717" s="117" t="s">
        <v>233</v>
      </c>
      <c r="E717" s="144" t="s">
        <v>72</v>
      </c>
      <c r="F717" s="78">
        <v>7.4999999999999997E-2</v>
      </c>
      <c r="G717" s="42"/>
    </row>
    <row r="718" spans="2:7" ht="13.5" customHeight="1">
      <c r="B718" s="226"/>
      <c r="C718" s="229"/>
      <c r="D718" s="117" t="s">
        <v>215</v>
      </c>
      <c r="E718" s="144" t="s">
        <v>68</v>
      </c>
      <c r="F718" s="78">
        <v>6.3E-2</v>
      </c>
      <c r="G718" s="42"/>
    </row>
    <row r="719" spans="2:7" ht="13.5" customHeight="1">
      <c r="B719" s="226"/>
      <c r="C719" s="229"/>
      <c r="D719" s="117" t="s">
        <v>73</v>
      </c>
      <c r="E719" s="144" t="s">
        <v>74</v>
      </c>
      <c r="F719" s="78">
        <v>0.05</v>
      </c>
      <c r="G719" s="42"/>
    </row>
    <row r="720" spans="2:7" ht="13.5" customHeight="1">
      <c r="B720" s="226"/>
      <c r="C720" s="229"/>
      <c r="D720" s="117" t="s">
        <v>204</v>
      </c>
      <c r="E720" s="144" t="s">
        <v>205</v>
      </c>
      <c r="F720" s="78">
        <v>3.7999999999999999E-2</v>
      </c>
      <c r="G720" s="42"/>
    </row>
    <row r="721" spans="2:7" ht="13.5" customHeight="1">
      <c r="B721" s="226"/>
      <c r="C721" s="229"/>
      <c r="D721" s="117" t="s">
        <v>130</v>
      </c>
      <c r="E721" s="144" t="s">
        <v>72</v>
      </c>
      <c r="F721" s="78">
        <v>3.7999999999999999E-2</v>
      </c>
      <c r="G721" s="42"/>
    </row>
    <row r="722" spans="2:7" ht="13.5" customHeight="1">
      <c r="B722" s="226"/>
      <c r="C722" s="229"/>
      <c r="D722" s="117" t="s">
        <v>234</v>
      </c>
      <c r="E722" s="144" t="s">
        <v>68</v>
      </c>
      <c r="F722" s="78">
        <v>2.9000000000000001E-2</v>
      </c>
      <c r="G722" s="42"/>
    </row>
    <row r="723" spans="2:7" ht="13.5" customHeight="1">
      <c r="B723" s="226"/>
      <c r="C723" s="230"/>
      <c r="D723" s="118" t="s">
        <v>202</v>
      </c>
      <c r="E723" s="145" t="s">
        <v>203</v>
      </c>
      <c r="F723" s="79">
        <v>2.5000000000000001E-2</v>
      </c>
      <c r="G723" s="42"/>
    </row>
    <row r="724" spans="2:7" ht="13.5" customHeight="1">
      <c r="B724" s="226">
        <v>73</v>
      </c>
      <c r="C724" s="228" t="s">
        <v>28</v>
      </c>
      <c r="D724" s="142" t="s">
        <v>67</v>
      </c>
      <c r="E724" s="148" t="s">
        <v>68</v>
      </c>
      <c r="F724" s="143">
        <v>0.17</v>
      </c>
      <c r="G724" s="42"/>
    </row>
    <row r="725" spans="2:7" ht="13.5" customHeight="1">
      <c r="B725" s="226"/>
      <c r="C725" s="229"/>
      <c r="D725" s="116" t="s">
        <v>75</v>
      </c>
      <c r="E725" s="149" t="s">
        <v>72</v>
      </c>
      <c r="F725" s="78">
        <v>9.0999999999999998E-2</v>
      </c>
      <c r="G725" s="42"/>
    </row>
    <row r="726" spans="2:7" ht="13.5" customHeight="1">
      <c r="B726" s="226"/>
      <c r="C726" s="229"/>
      <c r="D726" s="117" t="s">
        <v>130</v>
      </c>
      <c r="E726" s="144" t="s">
        <v>72</v>
      </c>
      <c r="F726" s="78">
        <v>6.8000000000000005E-2</v>
      </c>
      <c r="G726" s="42"/>
    </row>
    <row r="727" spans="2:7" ht="13.5" customHeight="1">
      <c r="B727" s="226"/>
      <c r="C727" s="229"/>
      <c r="D727" s="117" t="s">
        <v>78</v>
      </c>
      <c r="E727" s="144" t="s">
        <v>72</v>
      </c>
      <c r="F727" s="78">
        <v>0.06</v>
      </c>
      <c r="G727" s="42"/>
    </row>
    <row r="728" spans="2:7" ht="13.5" customHeight="1">
      <c r="B728" s="226"/>
      <c r="C728" s="229"/>
      <c r="D728" s="117" t="s">
        <v>71</v>
      </c>
      <c r="E728" s="144" t="s">
        <v>72</v>
      </c>
      <c r="F728" s="78">
        <v>4.4999999999999998E-2</v>
      </c>
      <c r="G728" s="42"/>
    </row>
    <row r="729" spans="2:7" ht="13.5" customHeight="1">
      <c r="B729" s="226"/>
      <c r="C729" s="229"/>
      <c r="D729" s="117" t="s">
        <v>73</v>
      </c>
      <c r="E729" s="144" t="s">
        <v>74</v>
      </c>
      <c r="F729" s="78">
        <v>4.4999999999999998E-2</v>
      </c>
      <c r="G729" s="42"/>
    </row>
    <row r="730" spans="2:7" ht="13.5" customHeight="1">
      <c r="B730" s="226"/>
      <c r="C730" s="229"/>
      <c r="D730" s="117" t="s">
        <v>208</v>
      </c>
      <c r="E730" s="144" t="s">
        <v>209</v>
      </c>
      <c r="F730" s="78">
        <v>4.2000000000000003E-2</v>
      </c>
      <c r="G730" s="42"/>
    </row>
    <row r="731" spans="2:7" ht="13.5" customHeight="1">
      <c r="B731" s="226"/>
      <c r="C731" s="229"/>
      <c r="D731" s="117" t="s">
        <v>69</v>
      </c>
      <c r="E731" s="144" t="s">
        <v>70</v>
      </c>
      <c r="F731" s="78">
        <v>3.7999999999999999E-2</v>
      </c>
      <c r="G731" s="42"/>
    </row>
    <row r="732" spans="2:7" ht="13.5" customHeight="1">
      <c r="B732" s="226"/>
      <c r="C732" s="229"/>
      <c r="D732" s="117" t="s">
        <v>235</v>
      </c>
      <c r="E732" s="144" t="s">
        <v>68</v>
      </c>
      <c r="F732" s="78">
        <v>0.03</v>
      </c>
      <c r="G732" s="42"/>
    </row>
    <row r="733" spans="2:7" ht="13.5" customHeight="1">
      <c r="B733" s="226"/>
      <c r="C733" s="230"/>
      <c r="D733" s="118" t="s">
        <v>79</v>
      </c>
      <c r="E733" s="145" t="s">
        <v>72</v>
      </c>
      <c r="F733" s="79">
        <v>2.5999999999999999E-2</v>
      </c>
      <c r="G733" s="42"/>
    </row>
    <row r="734" spans="2:7" ht="13.5" customHeight="1">
      <c r="B734" s="226">
        <v>74</v>
      </c>
      <c r="C734" s="228" t="s">
        <v>29</v>
      </c>
      <c r="D734" s="142" t="s">
        <v>67</v>
      </c>
      <c r="E734" s="148" t="s">
        <v>68</v>
      </c>
      <c r="F734" s="143">
        <v>0.28999999999999998</v>
      </c>
      <c r="G734" s="42"/>
    </row>
    <row r="735" spans="2:7" ht="13.5" customHeight="1">
      <c r="B735" s="226"/>
      <c r="C735" s="229"/>
      <c r="D735" s="116" t="s">
        <v>76</v>
      </c>
      <c r="E735" s="149" t="s">
        <v>77</v>
      </c>
      <c r="F735" s="78">
        <v>0.19400000000000001</v>
      </c>
      <c r="G735" s="42"/>
    </row>
    <row r="736" spans="2:7" ht="13.5" customHeight="1">
      <c r="B736" s="226"/>
      <c r="C736" s="229"/>
      <c r="D736" s="117" t="s">
        <v>204</v>
      </c>
      <c r="E736" s="144" t="s">
        <v>205</v>
      </c>
      <c r="F736" s="78">
        <v>9.7000000000000003E-2</v>
      </c>
      <c r="G736" s="42"/>
    </row>
    <row r="737" spans="2:7" ht="13.5" customHeight="1">
      <c r="B737" s="226"/>
      <c r="C737" s="229"/>
      <c r="D737" s="117" t="s">
        <v>235</v>
      </c>
      <c r="E737" s="144" t="s">
        <v>68</v>
      </c>
      <c r="F737" s="78">
        <v>4.2999999999999997E-2</v>
      </c>
      <c r="G737" s="42"/>
    </row>
    <row r="738" spans="2:7" ht="13.5" customHeight="1">
      <c r="B738" s="226"/>
      <c r="C738" s="229"/>
      <c r="D738" s="117" t="s">
        <v>236</v>
      </c>
      <c r="E738" s="144" t="s">
        <v>237</v>
      </c>
      <c r="F738" s="78">
        <v>3.2000000000000001E-2</v>
      </c>
      <c r="G738" s="42"/>
    </row>
    <row r="739" spans="2:7" ht="13.5" customHeight="1">
      <c r="B739" s="226"/>
      <c r="C739" s="229"/>
      <c r="D739" s="117" t="s">
        <v>112</v>
      </c>
      <c r="E739" s="144" t="s">
        <v>74</v>
      </c>
      <c r="F739" s="78">
        <v>3.2000000000000001E-2</v>
      </c>
      <c r="G739" s="42"/>
    </row>
    <row r="740" spans="2:7" ht="13.5" customHeight="1">
      <c r="B740" s="226"/>
      <c r="C740" s="229"/>
      <c r="D740" s="117" t="s">
        <v>238</v>
      </c>
      <c r="E740" s="144" t="s">
        <v>214</v>
      </c>
      <c r="F740" s="78">
        <v>3.2000000000000001E-2</v>
      </c>
      <c r="G740" s="42"/>
    </row>
    <row r="741" spans="2:7" ht="13.5" customHeight="1">
      <c r="B741" s="226"/>
      <c r="C741" s="229"/>
      <c r="D741" s="117" t="s">
        <v>239</v>
      </c>
      <c r="E741" s="144" t="s">
        <v>72</v>
      </c>
      <c r="F741" s="78">
        <v>3.2000000000000001E-2</v>
      </c>
      <c r="G741" s="42"/>
    </row>
    <row r="742" spans="2:7" ht="13.5" customHeight="1">
      <c r="B742" s="226"/>
      <c r="C742" s="229"/>
      <c r="D742" s="117" t="s">
        <v>71</v>
      </c>
      <c r="E742" s="144" t="s">
        <v>72</v>
      </c>
      <c r="F742" s="78">
        <v>3.2000000000000001E-2</v>
      </c>
      <c r="G742" s="42"/>
    </row>
    <row r="743" spans="2:7" ht="13.5" customHeight="1" thickBot="1">
      <c r="B743" s="227"/>
      <c r="C743" s="229"/>
      <c r="D743" s="118" t="s">
        <v>78</v>
      </c>
      <c r="E743" s="145" t="s">
        <v>72</v>
      </c>
      <c r="F743" s="79">
        <v>3.2000000000000001E-2</v>
      </c>
      <c r="G743" s="42"/>
    </row>
    <row r="744" spans="2:7" ht="13.5" customHeight="1" thickTop="1">
      <c r="B744" s="220" t="s">
        <v>64</v>
      </c>
      <c r="C744" s="221"/>
      <c r="D744" s="115" t="str">
        <f>多受診者要因分析!$C$7</f>
        <v>高血圧症</v>
      </c>
      <c r="E744" s="150" t="str">
        <f>多受診者要因分析!$E$7</f>
        <v>循環器系の疾患</v>
      </c>
      <c r="F744" s="77">
        <f>多受診者要因分析!$H7</f>
        <v>0.19400000000000001</v>
      </c>
      <c r="G744" s="42"/>
    </row>
    <row r="745" spans="2:7" ht="13.5" customHeight="1">
      <c r="B745" s="222"/>
      <c r="C745" s="223"/>
      <c r="D745" s="116" t="str">
        <f>多受診者要因分析!$C$8</f>
        <v>不眠症</v>
      </c>
      <c r="E745" s="149" t="str">
        <f>多受診者要因分析!$E$8</f>
        <v>神経系の疾患</v>
      </c>
      <c r="F745" s="78">
        <f>多受診者要因分析!$H8</f>
        <v>7.1999999999999995E-2</v>
      </c>
      <c r="G745" s="42"/>
    </row>
    <row r="746" spans="2:7" ht="13.5" customHeight="1">
      <c r="B746" s="222"/>
      <c r="C746" s="223"/>
      <c r="D746" s="117" t="str">
        <f>多受診者要因分析!$C$9</f>
        <v>変形性膝関節症</v>
      </c>
      <c r="E746" s="144" t="str">
        <f>多受診者要因分析!$E$9</f>
        <v>筋骨格系及び結合組織の疾患</v>
      </c>
      <c r="F746" s="78">
        <f>多受診者要因分析!$H9</f>
        <v>5.6000000000000001E-2</v>
      </c>
      <c r="G746" s="42"/>
    </row>
    <row r="747" spans="2:7" ht="13.5" customHeight="1">
      <c r="B747" s="222"/>
      <c r="C747" s="223"/>
      <c r="D747" s="117" t="str">
        <f>多受診者要因分析!$C$10</f>
        <v>骨粗鬆症</v>
      </c>
      <c r="E747" s="144" t="str">
        <f>多受診者要因分析!$E$10</f>
        <v>筋骨格系及び結合組織の疾患</v>
      </c>
      <c r="F747" s="78">
        <f>多受診者要因分析!$H10</f>
        <v>4.7E-2</v>
      </c>
      <c r="G747" s="42"/>
    </row>
    <row r="748" spans="2:7" ht="13.5" customHeight="1">
      <c r="B748" s="222"/>
      <c r="C748" s="223"/>
      <c r="D748" s="117" t="str">
        <f>多受診者要因分析!$C$11</f>
        <v>便秘症</v>
      </c>
      <c r="E748" s="144" t="str">
        <f>多受診者要因分析!$E$11</f>
        <v>消化器系の疾患</v>
      </c>
      <c r="F748" s="78">
        <f>多受診者要因分析!$H11</f>
        <v>4.5999999999999999E-2</v>
      </c>
      <c r="G748" s="42"/>
    </row>
    <row r="749" spans="2:7" ht="13.5" customHeight="1">
      <c r="B749" s="222"/>
      <c r="C749" s="223"/>
      <c r="D749" s="117" t="str">
        <f>多受診者要因分析!$C$12</f>
        <v>糖尿病</v>
      </c>
      <c r="E749" s="144" t="str">
        <f>多受診者要因分析!$E$12</f>
        <v>内分泌，栄養及び代謝疾患</v>
      </c>
      <c r="F749" s="78">
        <f>多受診者要因分析!$H12</f>
        <v>4.2999999999999997E-2</v>
      </c>
      <c r="G749" s="42"/>
    </row>
    <row r="750" spans="2:7" ht="13.5" customHeight="1">
      <c r="B750" s="222"/>
      <c r="C750" s="223"/>
      <c r="D750" s="117" t="str">
        <f>多受診者要因分析!$C$13</f>
        <v>腰部脊柱管狭窄症</v>
      </c>
      <c r="E750" s="144" t="str">
        <f>多受診者要因分析!$E$13</f>
        <v>筋骨格系及び結合組織の疾患</v>
      </c>
      <c r="F750" s="78">
        <f>多受診者要因分析!$H13</f>
        <v>4.2000000000000003E-2</v>
      </c>
      <c r="G750" s="42"/>
    </row>
    <row r="751" spans="2:7" ht="13.5" customHeight="1">
      <c r="B751" s="222"/>
      <c r="C751" s="223"/>
      <c r="D751" s="117" t="str">
        <f>多受診者要因分析!$C$14</f>
        <v>腰痛症</v>
      </c>
      <c r="E751" s="144" t="str">
        <f>多受診者要因分析!$E$14</f>
        <v>筋骨格系及び結合組織の疾患</v>
      </c>
      <c r="F751" s="78">
        <f>多受診者要因分析!$H14</f>
        <v>2.9000000000000001E-2</v>
      </c>
      <c r="G751" s="42"/>
    </row>
    <row r="752" spans="2:7" ht="13.5" customHeight="1">
      <c r="B752" s="222"/>
      <c r="C752" s="223"/>
      <c r="D752" s="117" t="str">
        <f>多受診者要因分析!$C$15</f>
        <v>ＣＯＶＩＤ－１９</v>
      </c>
      <c r="E752" s="144" t="str">
        <f>多受診者要因分析!$E$15</f>
        <v>特殊目的用コード</v>
      </c>
      <c r="F752" s="78">
        <f>多受診者要因分析!$H15</f>
        <v>2.3E-2</v>
      </c>
      <c r="G752" s="42"/>
    </row>
    <row r="753" spans="2:7" ht="13.5" customHeight="1">
      <c r="B753" s="224"/>
      <c r="C753" s="225"/>
      <c r="D753" s="118" t="str">
        <f>多受診者要因分析!$C$16</f>
        <v>慢性胃炎</v>
      </c>
      <c r="E753" s="145" t="str">
        <f>多受診者要因分析!$E$16</f>
        <v>消化器系の疾患</v>
      </c>
      <c r="F753" s="79">
        <f>多受診者要因分析!$H16</f>
        <v>1.7999999999999999E-2</v>
      </c>
      <c r="G753" s="42"/>
    </row>
  </sheetData>
  <mergeCells count="149">
    <mergeCell ref="C4:C13"/>
    <mergeCell ref="C314:C323"/>
    <mergeCell ref="C324:C333"/>
    <mergeCell ref="C334:C343"/>
    <mergeCell ref="C114:C123"/>
    <mergeCell ref="C124:C133"/>
    <mergeCell ref="C134:C143"/>
    <mergeCell ref="C144:C153"/>
    <mergeCell ref="C154:C163"/>
    <mergeCell ref="C64:C73"/>
    <mergeCell ref="C74:C83"/>
    <mergeCell ref="C84:C93"/>
    <mergeCell ref="C94:C103"/>
    <mergeCell ref="C104:C113"/>
    <mergeCell ref="C14:C23"/>
    <mergeCell ref="C234:C243"/>
    <mergeCell ref="C244:C253"/>
    <mergeCell ref="C254:C263"/>
    <mergeCell ref="C264:C273"/>
    <mergeCell ref="C274:C283"/>
    <mergeCell ref="C284:C293"/>
    <mergeCell ref="C294:C303"/>
    <mergeCell ref="C304:C313"/>
    <mergeCell ref="C484:C493"/>
    <mergeCell ref="C494:C503"/>
    <mergeCell ref="C164:C173"/>
    <mergeCell ref="C174:C183"/>
    <mergeCell ref="C184:C193"/>
    <mergeCell ref="C194:C203"/>
    <mergeCell ref="C344:C353"/>
    <mergeCell ref="C354:C363"/>
    <mergeCell ref="C664:C673"/>
    <mergeCell ref="C364:C373"/>
    <mergeCell ref="C374:C383"/>
    <mergeCell ref="C384:C393"/>
    <mergeCell ref="C394:C403"/>
    <mergeCell ref="C404:C413"/>
    <mergeCell ref="C414:C423"/>
    <mergeCell ref="C424:C433"/>
    <mergeCell ref="C434:C443"/>
    <mergeCell ref="C444:C453"/>
    <mergeCell ref="C454:C463"/>
    <mergeCell ref="C464:C473"/>
    <mergeCell ref="C474:C483"/>
    <mergeCell ref="C204:C213"/>
    <mergeCell ref="C554:C563"/>
    <mergeCell ref="C564:C573"/>
    <mergeCell ref="C574:C583"/>
    <mergeCell ref="C584:C593"/>
    <mergeCell ref="C594:C603"/>
    <mergeCell ref="C614:C623"/>
    <mergeCell ref="C624:C633"/>
    <mergeCell ref="C634:C643"/>
    <mergeCell ref="C644:C653"/>
    <mergeCell ref="C604:C613"/>
    <mergeCell ref="B4:B13"/>
    <mergeCell ref="B14:B23"/>
    <mergeCell ref="B24:B33"/>
    <mergeCell ref="B34:B43"/>
    <mergeCell ref="B44:B53"/>
    <mergeCell ref="C514:C523"/>
    <mergeCell ref="C524:C533"/>
    <mergeCell ref="C534:C543"/>
    <mergeCell ref="C544:C553"/>
    <mergeCell ref="C24:C33"/>
    <mergeCell ref="C34:C43"/>
    <mergeCell ref="C44:C53"/>
    <mergeCell ref="C54:C63"/>
    <mergeCell ref="C504:C513"/>
    <mergeCell ref="C214:C223"/>
    <mergeCell ref="C224:C23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744:C753"/>
    <mergeCell ref="B704:B713"/>
    <mergeCell ref="B714:B723"/>
    <mergeCell ref="B724:B733"/>
    <mergeCell ref="B734:B743"/>
    <mergeCell ref="B654:B663"/>
    <mergeCell ref="B664:B673"/>
    <mergeCell ref="B674:B683"/>
    <mergeCell ref="B684:B693"/>
    <mergeCell ref="B694:B703"/>
    <mergeCell ref="C654:C663"/>
    <mergeCell ref="C684:C693"/>
    <mergeCell ref="C734:C743"/>
    <mergeCell ref="C694:C703"/>
    <mergeCell ref="C704:C713"/>
    <mergeCell ref="C714:C723"/>
    <mergeCell ref="C724:C733"/>
    <mergeCell ref="C674:C683"/>
  </mergeCells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14</vt:i4>
      </vt:variant>
    </vt:vector>
  </HeadingPairs>
  <TitlesOfParts>
    <vt:vector size="25" baseType="lpstr">
      <vt:lpstr>多受診</vt:lpstr>
      <vt:lpstr>年齢階層別_多受診</vt:lpstr>
      <vt:lpstr>男女別_多受診</vt:lpstr>
      <vt:lpstr>市区町村別_多受診</vt:lpstr>
      <vt:lpstr>市区町村別_重複受診グラフ</vt:lpstr>
      <vt:lpstr>市区町村別_頻回受診グラフ</vt:lpstr>
      <vt:lpstr>市区町村別_重複服薬グラフ</vt:lpstr>
      <vt:lpstr>多受診者要因分析</vt:lpstr>
      <vt:lpstr>市区町村別_重複受診要因</vt:lpstr>
      <vt:lpstr>市区町村別_頻回受診要因</vt:lpstr>
      <vt:lpstr>市区町村別_重複服薬要因</vt:lpstr>
      <vt:lpstr>市区町村別_重複受診グラフ!Print_Area</vt:lpstr>
      <vt:lpstr>市区町村別_重複服薬グラフ!Print_Area</vt:lpstr>
      <vt:lpstr>市区町村別_多受診!Print_Area</vt:lpstr>
      <vt:lpstr>市区町村別_頻回受診グラフ!Print_Area</vt:lpstr>
      <vt:lpstr>多受診!Print_Area</vt:lpstr>
      <vt:lpstr>多受診者要因分析!Print_Area</vt:lpstr>
      <vt:lpstr>男女別_多受診!Print_Area</vt:lpstr>
      <vt:lpstr>年齢階層別_多受診!Print_Area</vt:lpstr>
      <vt:lpstr>市区町村別_重複受診要因!Print_Titles</vt:lpstr>
      <vt:lpstr>市区町村別_重複服薬要因!Print_Titles</vt:lpstr>
      <vt:lpstr>市区町村別_多受診!Print_Titles</vt:lpstr>
      <vt:lpstr>市区町村別_頻回受診要因!Print_Titles</vt:lpstr>
      <vt:lpstr>男女別_多受診!Print_Titles</vt:lpstr>
      <vt:lpstr>年齢階層別_多受診!Print_Titles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2023-10-23T06:13:39Z</dcterms:created>
  <dcterms:modified xsi:type="dcterms:W3CDTF">2023-12-26T05:13:48Z</dcterms:modified>
  <cp:category/>
  <cp:contentStatus/>
  <dc:language/>
  <cp:version/>
</cp:coreProperties>
</file>