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192.168.255.102\分析作業用\■■分析係納品フォルダ\202211_大阪府後期高齢者医療広域連合_医療費分析\07_納品物(清書)\清書チェック依頼②_ver.1.0.4\新しいフォルダー\"/>
    </mc:Choice>
  </mc:AlternateContent>
  <xr:revisionPtr revIDLastSave="0" documentId="13_ncr:1_{177C2234-4C02-4559-839A-7DC14B122A1C}" xr6:coauthVersionLast="36" xr6:coauthVersionMax="36" xr10:uidLastSave="{00000000-0000-0000-0000-000000000000}"/>
  <bookViews>
    <workbookView xWindow="0" yWindow="0" windowWidth="25530" windowHeight="11835" xr2:uid="{00000000-000D-0000-FFFF-FFFF00000000}"/>
  </bookViews>
  <sheets>
    <sheet name="多受診" sheetId="82" r:id="rId1"/>
    <sheet name="年齢階層別_多受診" sheetId="86" r:id="rId2"/>
    <sheet name="男女別_多受診" sheetId="87" r:id="rId3"/>
    <sheet name="地区別_多受診" sheetId="77" r:id="rId4"/>
    <sheet name="地区別_重複受診グラフ" sheetId="83" r:id="rId5"/>
    <sheet name="地区別_頻回受診グラフ" sheetId="84" r:id="rId6"/>
    <sheet name="地区別_重複服薬グラフ" sheetId="85" r:id="rId7"/>
    <sheet name="市区町村別_多受診" sheetId="72" r:id="rId8"/>
    <sheet name="市区町村別_重複受診グラフ" sheetId="69" r:id="rId9"/>
    <sheet name="市区町村別_頻回受診グラフ" sheetId="73" r:id="rId10"/>
    <sheet name="市区町村別_重複服薬グラフ" sheetId="74" r:id="rId11"/>
    <sheet name="多受診者要因分析" sheetId="81" r:id="rId12"/>
    <sheet name="地区別_重複受診要因" sheetId="78" r:id="rId13"/>
    <sheet name="市区町村別_重複受診要因" sheetId="43" r:id="rId14"/>
    <sheet name="地区別_頻回受診要因" sheetId="79" r:id="rId15"/>
    <sheet name="市区町村別_頻回受診要因" sheetId="75" r:id="rId16"/>
    <sheet name="地区別_重複服薬要因" sheetId="80" r:id="rId17"/>
    <sheet name="市区町村別_重複服薬要因" sheetId="76" r:id="rId18"/>
  </sheets>
  <definedNames>
    <definedName name="_xlnm._FilterDatabase" localSheetId="13" hidden="1">市区町村別_重複受診要因!$A$1:$F$753</definedName>
    <definedName name="_xlnm._FilterDatabase" localSheetId="17" hidden="1">市区町村別_重複服薬要因!$A$1:$F$753</definedName>
    <definedName name="_xlnm._FilterDatabase" localSheetId="7" hidden="1">市区町村別_多受診!$A$1:$R$79</definedName>
    <definedName name="_xlnm._FilterDatabase" localSheetId="15" hidden="1">市区町村別_頻回受診要因!$A$1:$F$753</definedName>
    <definedName name="_xlnm._FilterDatabase" localSheetId="11" hidden="1">多受診者要因分析!#REF!</definedName>
    <definedName name="_xlnm._FilterDatabase" localSheetId="2" hidden="1">男女別_多受診!$A$1:$Q$7</definedName>
    <definedName name="_xlnm._FilterDatabase" localSheetId="12" hidden="1">地区別_重複受診要因!$A$1:$F$93</definedName>
    <definedName name="_xlnm._FilterDatabase" localSheetId="16" hidden="1">地区別_重複服薬要因!$A$1:$F$93</definedName>
    <definedName name="_xlnm._FilterDatabase" localSheetId="3" hidden="1">地区別_多受診!$A$1:$R$13</definedName>
    <definedName name="_xlnm._FilterDatabase" localSheetId="14" hidden="1">地区別_頻回受診要因!$A$1:$F$93</definedName>
    <definedName name="_xlnm._FilterDatabase" localSheetId="1" hidden="1">年齢階層別_多受診!$A$1:$Q$19</definedName>
    <definedName name="_Order1" hidden="1">255</definedName>
    <definedName name="_xlnm.Print_Area" localSheetId="8">市区町村別_重複受診グラフ!$A$1:$J$154</definedName>
    <definedName name="_xlnm.Print_Area" localSheetId="10">市区町村別_重複服薬グラフ!$A$1:$J$154</definedName>
    <definedName name="_xlnm.Print_Area" localSheetId="7">市区町村別_多受診!$A$1:$R$79</definedName>
    <definedName name="_xlnm.Print_Area" localSheetId="9">市区町村別_頻回受診グラフ!$A$1:$J$154</definedName>
    <definedName name="_xlnm.Print_Area" localSheetId="0">多受診!$A$1:$P$47</definedName>
    <definedName name="_xlnm.Print_Area" localSheetId="11">多受診者要因分析!$A$1:$I$56</definedName>
    <definedName name="_xlnm.Print_Area" localSheetId="2">男女別_多受診!$A$1:$Q$7</definedName>
    <definedName name="_xlnm.Print_Area" localSheetId="4">地区別_重複受診グラフ!$A$1:$J$77</definedName>
    <definedName name="_xlnm.Print_Area" localSheetId="6">地区別_重複服薬グラフ!$A$1:$J$77</definedName>
    <definedName name="_xlnm.Print_Area" localSheetId="3">地区別_多受診!$A$1:$R$13</definedName>
    <definedName name="_xlnm.Print_Area" localSheetId="5">地区別_頻回受診グラフ!$A$1:$J$77</definedName>
    <definedName name="_xlnm.Print_Area" localSheetId="1">年齢階層別_多受診!$A$1:$Q$19</definedName>
    <definedName name="_xlnm.Print_Titles" localSheetId="13">市区町村別_重複受診要因!$1:$3</definedName>
    <definedName name="_xlnm.Print_Titles" localSheetId="17">市区町村別_重複服薬要因!$1:$3</definedName>
    <definedName name="_xlnm.Print_Titles" localSheetId="7">市区町村別_多受診!$A:$E,市区町村別_多受診!$1:$4</definedName>
    <definedName name="_xlnm.Print_Titles" localSheetId="15">市区町村別_頻回受診要因!$1:$3</definedName>
    <definedName name="_xlnm.Print_Titles" localSheetId="2">男女別_多受診!$1:$4</definedName>
    <definedName name="_xlnm.Print_Titles" localSheetId="12">地区別_重複受診要因!$1:$3</definedName>
    <definedName name="_xlnm.Print_Titles" localSheetId="16">地区別_重複服薬要因!$1:$3</definedName>
    <definedName name="_xlnm.Print_Titles" localSheetId="3">地区別_多受診!$1:$4</definedName>
    <definedName name="_xlnm.Print_Titles" localSheetId="14">地区別_頻回受診要因!$1:$3</definedName>
    <definedName name="_xlnm.Print_Titles" localSheetId="1">年齢階層別_多受診!$1:$4</definedName>
  </definedNames>
  <calcPr calcId="191029"/>
</workbook>
</file>

<file path=xl/calcChain.xml><?xml version="1.0" encoding="utf-8"?>
<calcChain xmlns="http://schemas.openxmlformats.org/spreadsheetml/2006/main">
  <c r="AW6" i="72" l="1"/>
  <c r="AW7" i="72"/>
  <c r="AW8" i="72"/>
  <c r="AW9" i="72"/>
  <c r="AW10" i="72"/>
  <c r="AW11" i="72"/>
  <c r="AW12" i="72"/>
  <c r="AW13" i="72"/>
  <c r="AW14" i="72"/>
  <c r="AW15" i="72"/>
  <c r="AW16" i="72"/>
  <c r="AW17" i="72"/>
  <c r="AW18" i="72"/>
  <c r="AW19" i="72"/>
  <c r="AW20" i="72"/>
  <c r="AW21" i="72"/>
  <c r="AW22" i="72"/>
  <c r="AW23" i="72"/>
  <c r="AW24" i="72"/>
  <c r="AW25" i="72"/>
  <c r="AW26" i="72"/>
  <c r="AW27" i="72"/>
  <c r="AW28" i="72"/>
  <c r="AW29" i="72"/>
  <c r="AW30" i="72"/>
  <c r="AW31" i="72"/>
  <c r="AW32" i="72"/>
  <c r="AW33" i="72"/>
  <c r="AW34" i="72"/>
  <c r="AW35" i="72"/>
  <c r="AW36" i="72"/>
  <c r="AW37" i="72"/>
  <c r="AW38" i="72"/>
  <c r="AW39" i="72"/>
  <c r="AW40" i="72"/>
  <c r="AW41" i="72"/>
  <c r="AW42" i="72"/>
  <c r="AW43" i="72"/>
  <c r="AW44" i="72"/>
  <c r="AW45" i="72"/>
  <c r="AW46" i="72"/>
  <c r="AW47" i="72"/>
  <c r="AW48" i="72"/>
  <c r="AW49" i="72"/>
  <c r="AW50" i="72"/>
  <c r="AW51" i="72"/>
  <c r="AW52" i="72"/>
  <c r="AW53" i="72"/>
  <c r="AW54" i="72"/>
  <c r="AW55" i="72"/>
  <c r="AW56" i="72"/>
  <c r="AW57" i="72"/>
  <c r="AW58" i="72"/>
  <c r="AW59" i="72"/>
  <c r="AW60" i="72"/>
  <c r="AW61" i="72"/>
  <c r="AW62" i="72"/>
  <c r="AW63" i="72"/>
  <c r="AW64" i="72"/>
  <c r="AW65" i="72"/>
  <c r="AW66" i="72"/>
  <c r="AW67" i="72"/>
  <c r="AW68" i="72"/>
  <c r="AW69" i="72"/>
  <c r="AW70" i="72"/>
  <c r="AW71" i="72"/>
  <c r="AW72" i="72"/>
  <c r="AW73" i="72"/>
  <c r="AW74" i="72"/>
  <c r="AW75" i="72"/>
  <c r="AW76" i="72"/>
  <c r="AW77" i="72"/>
  <c r="AW78" i="72"/>
  <c r="AW5" i="72"/>
  <c r="AS6" i="72"/>
  <c r="AS7" i="72"/>
  <c r="AS8" i="72"/>
  <c r="AS9" i="72"/>
  <c r="AS10" i="72"/>
  <c r="AS11" i="72"/>
  <c r="AS12" i="72"/>
  <c r="AS13" i="72"/>
  <c r="AS14" i="72"/>
  <c r="AS15" i="72"/>
  <c r="AS16" i="72"/>
  <c r="AS17" i="72"/>
  <c r="AS18" i="72"/>
  <c r="AS19" i="72"/>
  <c r="AS20" i="72"/>
  <c r="AS21" i="72"/>
  <c r="AS22" i="72"/>
  <c r="AS23" i="72"/>
  <c r="AS24" i="72"/>
  <c r="AS25" i="72"/>
  <c r="AS26" i="72"/>
  <c r="AS27" i="72"/>
  <c r="AS28" i="72"/>
  <c r="AS29" i="72"/>
  <c r="AS30" i="72"/>
  <c r="AS31" i="72"/>
  <c r="AS32" i="72"/>
  <c r="AS33" i="72"/>
  <c r="AS34" i="72"/>
  <c r="AS35" i="72"/>
  <c r="AS36" i="72"/>
  <c r="AS37" i="72"/>
  <c r="AS38" i="72"/>
  <c r="AS39" i="72"/>
  <c r="AS40" i="72"/>
  <c r="AS41" i="72"/>
  <c r="AS42" i="72"/>
  <c r="AS43" i="72"/>
  <c r="AS44" i="72"/>
  <c r="AS45" i="72"/>
  <c r="AS46" i="72"/>
  <c r="AS47" i="72"/>
  <c r="AS48" i="72"/>
  <c r="AS49" i="72"/>
  <c r="AS50" i="72"/>
  <c r="AS51" i="72"/>
  <c r="AS52" i="72"/>
  <c r="AS53" i="72"/>
  <c r="AS54" i="72"/>
  <c r="AS55" i="72"/>
  <c r="AS56" i="72"/>
  <c r="AS57" i="72"/>
  <c r="AS58" i="72"/>
  <c r="AS59" i="72"/>
  <c r="AS60" i="72"/>
  <c r="AS61" i="72"/>
  <c r="AS62" i="72"/>
  <c r="AS63" i="72"/>
  <c r="AS64" i="72"/>
  <c r="AS65" i="72"/>
  <c r="AS66" i="72"/>
  <c r="AS67" i="72"/>
  <c r="AS68" i="72"/>
  <c r="AS69" i="72"/>
  <c r="AS70" i="72"/>
  <c r="AS71" i="72"/>
  <c r="AS72" i="72"/>
  <c r="AS73" i="72"/>
  <c r="AS74" i="72"/>
  <c r="AS75" i="72"/>
  <c r="AS76" i="72"/>
  <c r="AS77" i="72"/>
  <c r="AS78" i="72"/>
  <c r="AS5" i="72"/>
  <c r="AO6" i="72"/>
  <c r="AO7" i="72"/>
  <c r="AO8" i="72"/>
  <c r="AO9" i="72"/>
  <c r="AO10" i="72"/>
  <c r="AO11" i="72"/>
  <c r="AO12" i="72"/>
  <c r="AO13" i="72"/>
  <c r="AO14" i="72"/>
  <c r="AO15" i="72"/>
  <c r="AO16" i="72"/>
  <c r="AO17" i="72"/>
  <c r="AO18" i="72"/>
  <c r="AO19" i="72"/>
  <c r="AO20" i="72"/>
  <c r="AO21" i="72"/>
  <c r="AO22" i="72"/>
  <c r="AO23" i="72"/>
  <c r="AO24" i="72"/>
  <c r="AO25" i="72"/>
  <c r="AO26" i="72"/>
  <c r="AO27" i="72"/>
  <c r="AO28" i="72"/>
  <c r="AO29" i="72"/>
  <c r="AO30" i="72"/>
  <c r="AO31" i="72"/>
  <c r="AO32" i="72"/>
  <c r="AO33" i="72"/>
  <c r="AO34" i="72"/>
  <c r="AO35" i="72"/>
  <c r="AO36" i="72"/>
  <c r="AO37" i="72"/>
  <c r="AO38" i="72"/>
  <c r="AO39" i="72"/>
  <c r="AO40" i="72"/>
  <c r="AO41" i="72"/>
  <c r="AO42" i="72"/>
  <c r="AO43" i="72"/>
  <c r="AO44" i="72"/>
  <c r="AO45" i="72"/>
  <c r="AO46" i="72"/>
  <c r="AO47" i="72"/>
  <c r="AO48" i="72"/>
  <c r="AO49" i="72"/>
  <c r="AO50" i="72"/>
  <c r="AO51" i="72"/>
  <c r="AO52" i="72"/>
  <c r="AO53" i="72"/>
  <c r="AO54" i="72"/>
  <c r="AO55" i="72"/>
  <c r="AO56" i="72"/>
  <c r="AO57" i="72"/>
  <c r="AO58" i="72"/>
  <c r="AO59" i="72"/>
  <c r="AO60" i="72"/>
  <c r="AO61" i="72"/>
  <c r="AO62" i="72"/>
  <c r="AO63" i="72"/>
  <c r="AO64" i="72"/>
  <c r="AO65" i="72"/>
  <c r="AO66" i="72"/>
  <c r="AO67" i="72"/>
  <c r="AO68" i="72"/>
  <c r="AO69" i="72"/>
  <c r="AO70" i="72"/>
  <c r="AO71" i="72"/>
  <c r="AO72" i="72"/>
  <c r="AO73" i="72"/>
  <c r="AO74" i="72"/>
  <c r="AO75" i="72"/>
  <c r="AO76" i="72"/>
  <c r="AO77" i="72"/>
  <c r="AO78" i="72"/>
  <c r="AO5" i="72"/>
  <c r="D79" i="72" l="1"/>
  <c r="C12" i="86"/>
  <c r="AU63" i="72" l="1"/>
  <c r="AU59" i="72"/>
  <c r="AU47" i="72"/>
  <c r="AU43" i="72"/>
  <c r="AU31" i="72"/>
  <c r="AU27" i="72"/>
  <c r="AU15" i="72"/>
  <c r="AU11" i="72"/>
  <c r="AQ73" i="72"/>
  <c r="AQ69" i="72"/>
  <c r="AQ57" i="72"/>
  <c r="AQ53" i="72"/>
  <c r="AQ46" i="72"/>
  <c r="AQ45" i="72"/>
  <c r="AQ38" i="72"/>
  <c r="AQ37" i="72"/>
  <c r="AQ30" i="72"/>
  <c r="AQ29" i="72"/>
  <c r="AQ22" i="72"/>
  <c r="AQ21" i="72"/>
  <c r="AQ14" i="72"/>
  <c r="AQ13" i="72"/>
  <c r="AQ6" i="72"/>
  <c r="AQ5" i="72"/>
  <c r="E13" i="77"/>
  <c r="Q78" i="72"/>
  <c r="P78" i="72"/>
  <c r="Q77" i="72"/>
  <c r="P77" i="72"/>
  <c r="Q76" i="72"/>
  <c r="P76" i="72"/>
  <c r="Q75" i="72"/>
  <c r="P75" i="72"/>
  <c r="Q74" i="72"/>
  <c r="P74" i="72"/>
  <c r="Q73" i="72"/>
  <c r="P73" i="72"/>
  <c r="Q72" i="72"/>
  <c r="P72" i="72"/>
  <c r="Q71" i="72"/>
  <c r="P71" i="72"/>
  <c r="Q70" i="72"/>
  <c r="P70" i="72"/>
  <c r="Q69" i="72"/>
  <c r="P69" i="72"/>
  <c r="Q68" i="72"/>
  <c r="P68" i="72"/>
  <c r="Q67" i="72"/>
  <c r="P67" i="72"/>
  <c r="Q66" i="72"/>
  <c r="P66" i="72"/>
  <c r="Q65" i="72"/>
  <c r="P65" i="72"/>
  <c r="Q64" i="72"/>
  <c r="P64" i="72"/>
  <c r="Q63" i="72"/>
  <c r="P63" i="72"/>
  <c r="Q62" i="72"/>
  <c r="P62" i="72"/>
  <c r="Q61" i="72"/>
  <c r="P61" i="72"/>
  <c r="Q60" i="72"/>
  <c r="P60" i="72"/>
  <c r="Q59" i="72"/>
  <c r="P59" i="72"/>
  <c r="Q58" i="72"/>
  <c r="P58" i="72"/>
  <c r="Q57" i="72"/>
  <c r="P57" i="72"/>
  <c r="Q56" i="72"/>
  <c r="P56" i="72"/>
  <c r="Q55" i="72"/>
  <c r="P55" i="72"/>
  <c r="Q54" i="72"/>
  <c r="P54" i="72"/>
  <c r="Q53" i="72"/>
  <c r="P53" i="72"/>
  <c r="Q52" i="72"/>
  <c r="P52" i="72"/>
  <c r="Q51" i="72"/>
  <c r="P51" i="72"/>
  <c r="Q50" i="72"/>
  <c r="P50" i="72"/>
  <c r="Q49" i="72"/>
  <c r="P49" i="72"/>
  <c r="Q48" i="72"/>
  <c r="P48" i="72"/>
  <c r="Q47" i="72"/>
  <c r="P47" i="72"/>
  <c r="Q46" i="72"/>
  <c r="P46" i="72"/>
  <c r="Q45" i="72"/>
  <c r="P45" i="72"/>
  <c r="Q44" i="72"/>
  <c r="P44" i="72"/>
  <c r="Q43" i="72"/>
  <c r="P43" i="72"/>
  <c r="Q42" i="72"/>
  <c r="P42" i="72"/>
  <c r="Q41" i="72"/>
  <c r="P41" i="72"/>
  <c r="Q40" i="72"/>
  <c r="P40" i="72"/>
  <c r="Q39" i="72"/>
  <c r="P39" i="72"/>
  <c r="Q38" i="72"/>
  <c r="P38" i="72"/>
  <c r="Q37" i="72"/>
  <c r="P37" i="72"/>
  <c r="Q36" i="72"/>
  <c r="P36" i="72"/>
  <c r="Q35" i="72"/>
  <c r="P35" i="72"/>
  <c r="Q34" i="72"/>
  <c r="P34" i="72"/>
  <c r="Q33" i="72"/>
  <c r="P33" i="72"/>
  <c r="Q32" i="72"/>
  <c r="P32" i="72"/>
  <c r="Q31" i="72"/>
  <c r="P31" i="72"/>
  <c r="Q30" i="72"/>
  <c r="P30" i="72"/>
  <c r="Q29" i="72"/>
  <c r="P29" i="72"/>
  <c r="Q28" i="72"/>
  <c r="P28" i="72"/>
  <c r="Q27" i="72"/>
  <c r="P27" i="72"/>
  <c r="Q26" i="72"/>
  <c r="P26" i="72"/>
  <c r="Q25" i="72"/>
  <c r="P25" i="72"/>
  <c r="Q24" i="72"/>
  <c r="P24" i="72"/>
  <c r="Q23" i="72"/>
  <c r="P23" i="72"/>
  <c r="Q22" i="72"/>
  <c r="P22" i="72"/>
  <c r="Q21" i="72"/>
  <c r="P21" i="72"/>
  <c r="Q20" i="72"/>
  <c r="P20" i="72"/>
  <c r="Q19" i="72"/>
  <c r="P19" i="72"/>
  <c r="Q18" i="72"/>
  <c r="P18" i="72"/>
  <c r="Q17" i="72"/>
  <c r="P17" i="72"/>
  <c r="Q16" i="72"/>
  <c r="P16" i="72"/>
  <c r="Q15" i="72"/>
  <c r="P15" i="72"/>
  <c r="Q14" i="72"/>
  <c r="P14" i="72"/>
  <c r="Q13" i="72"/>
  <c r="P13" i="72"/>
  <c r="Q12" i="72"/>
  <c r="P12" i="72"/>
  <c r="Q11" i="72"/>
  <c r="P11" i="72"/>
  <c r="Q10" i="72"/>
  <c r="P10" i="72"/>
  <c r="Q9" i="72"/>
  <c r="P9" i="72"/>
  <c r="Q8" i="72"/>
  <c r="P8" i="72"/>
  <c r="Q7" i="72"/>
  <c r="P7" i="72"/>
  <c r="Q6" i="72"/>
  <c r="P6" i="72"/>
  <c r="Q5" i="72"/>
  <c r="P5" i="72"/>
  <c r="AU78" i="72" s="1"/>
  <c r="M78" i="72"/>
  <c r="L78" i="72"/>
  <c r="M77" i="72"/>
  <c r="L77" i="72"/>
  <c r="M76" i="72"/>
  <c r="L76" i="72"/>
  <c r="M75" i="72"/>
  <c r="L75" i="72"/>
  <c r="M74" i="72"/>
  <c r="L74" i="72"/>
  <c r="M73" i="72"/>
  <c r="L73" i="72"/>
  <c r="M72" i="72"/>
  <c r="L72" i="72"/>
  <c r="M71" i="72"/>
  <c r="L71" i="72"/>
  <c r="M70" i="72"/>
  <c r="L70" i="72"/>
  <c r="M69" i="72"/>
  <c r="L69" i="72"/>
  <c r="M68" i="72"/>
  <c r="L68" i="72"/>
  <c r="M67" i="72"/>
  <c r="L67" i="72"/>
  <c r="M66" i="72"/>
  <c r="L66" i="72"/>
  <c r="M65" i="72"/>
  <c r="L65" i="72"/>
  <c r="M64" i="72"/>
  <c r="L64" i="72"/>
  <c r="M63" i="72"/>
  <c r="L63" i="72"/>
  <c r="M62" i="72"/>
  <c r="L62" i="72"/>
  <c r="M61" i="72"/>
  <c r="L61" i="72"/>
  <c r="M60" i="72"/>
  <c r="L60" i="72"/>
  <c r="M59" i="72"/>
  <c r="L59" i="72"/>
  <c r="M58" i="72"/>
  <c r="L58" i="72"/>
  <c r="M57" i="72"/>
  <c r="L57" i="72"/>
  <c r="M56" i="72"/>
  <c r="L56" i="72"/>
  <c r="M55" i="72"/>
  <c r="L55" i="72"/>
  <c r="M54" i="72"/>
  <c r="L54" i="72"/>
  <c r="M53" i="72"/>
  <c r="L53" i="72"/>
  <c r="M52" i="72"/>
  <c r="L52" i="72"/>
  <c r="M51" i="72"/>
  <c r="L51" i="72"/>
  <c r="M50" i="72"/>
  <c r="L50" i="72"/>
  <c r="M49" i="72"/>
  <c r="L49" i="72"/>
  <c r="M48" i="72"/>
  <c r="L48" i="72"/>
  <c r="M47" i="72"/>
  <c r="L47" i="72"/>
  <c r="M46" i="72"/>
  <c r="L46" i="72"/>
  <c r="M45" i="72"/>
  <c r="L45" i="72"/>
  <c r="M44" i="72"/>
  <c r="L44" i="72"/>
  <c r="M43" i="72"/>
  <c r="L43" i="72"/>
  <c r="M42" i="72"/>
  <c r="L42" i="72"/>
  <c r="M41" i="72"/>
  <c r="L41" i="72"/>
  <c r="M40" i="72"/>
  <c r="L40" i="72"/>
  <c r="M39" i="72"/>
  <c r="L39" i="72"/>
  <c r="M38" i="72"/>
  <c r="L38" i="72"/>
  <c r="M37" i="72"/>
  <c r="L37" i="72"/>
  <c r="M36" i="72"/>
  <c r="L36" i="72"/>
  <c r="M35" i="72"/>
  <c r="L35" i="72"/>
  <c r="M34" i="72"/>
  <c r="L34" i="72"/>
  <c r="M33" i="72"/>
  <c r="L33" i="72"/>
  <c r="M32" i="72"/>
  <c r="L32" i="72"/>
  <c r="M31" i="72"/>
  <c r="L31" i="72"/>
  <c r="M30" i="72"/>
  <c r="L30" i="72"/>
  <c r="M29" i="72"/>
  <c r="L29" i="72"/>
  <c r="M28" i="72"/>
  <c r="L28" i="72"/>
  <c r="M27" i="72"/>
  <c r="L27" i="72"/>
  <c r="M26" i="72"/>
  <c r="L26" i="72"/>
  <c r="M25" i="72"/>
  <c r="L25" i="72"/>
  <c r="M24" i="72"/>
  <c r="L24" i="72"/>
  <c r="M23" i="72"/>
  <c r="L23" i="72"/>
  <c r="M22" i="72"/>
  <c r="L22" i="72"/>
  <c r="M21" i="72"/>
  <c r="L21" i="72"/>
  <c r="M20" i="72"/>
  <c r="L20" i="72"/>
  <c r="M19" i="72"/>
  <c r="L19" i="72"/>
  <c r="M18" i="72"/>
  <c r="L18" i="72"/>
  <c r="M17" i="72"/>
  <c r="L17" i="72"/>
  <c r="M16" i="72"/>
  <c r="L16" i="72"/>
  <c r="M15" i="72"/>
  <c r="L15" i="72"/>
  <c r="M14" i="72"/>
  <c r="L14" i="72"/>
  <c r="M13" i="72"/>
  <c r="L13" i="72"/>
  <c r="M12" i="72"/>
  <c r="L12" i="72"/>
  <c r="M11" i="72"/>
  <c r="L11" i="72"/>
  <c r="M10" i="72"/>
  <c r="L10" i="72"/>
  <c r="M9" i="72"/>
  <c r="L9" i="72"/>
  <c r="M8" i="72"/>
  <c r="L8" i="72"/>
  <c r="M7" i="72"/>
  <c r="L7" i="72"/>
  <c r="M6" i="72"/>
  <c r="L6" i="72"/>
  <c r="AQ17" i="72" s="1"/>
  <c r="M5" i="72"/>
  <c r="L5" i="72"/>
  <c r="AQ76" i="72" s="1"/>
  <c r="I78" i="72"/>
  <c r="H78" i="72"/>
  <c r="I77" i="72"/>
  <c r="H77" i="72"/>
  <c r="I76" i="72"/>
  <c r="H76" i="72"/>
  <c r="I75" i="72"/>
  <c r="H75" i="72"/>
  <c r="I74" i="72"/>
  <c r="H74" i="72"/>
  <c r="I73" i="72"/>
  <c r="H73" i="72"/>
  <c r="I72" i="72"/>
  <c r="H72" i="72"/>
  <c r="I71" i="72"/>
  <c r="H71" i="72"/>
  <c r="I70" i="72"/>
  <c r="H70" i="72"/>
  <c r="I69" i="72"/>
  <c r="H69" i="72"/>
  <c r="I68" i="72"/>
  <c r="H68" i="72"/>
  <c r="I67" i="72"/>
  <c r="H67" i="72"/>
  <c r="I66" i="72"/>
  <c r="H66" i="72"/>
  <c r="I65" i="72"/>
  <c r="H65" i="72"/>
  <c r="I64" i="72"/>
  <c r="H64" i="72"/>
  <c r="I63" i="72"/>
  <c r="H63" i="72"/>
  <c r="I62" i="72"/>
  <c r="H62" i="72"/>
  <c r="I61" i="72"/>
  <c r="H61" i="72"/>
  <c r="I60" i="72"/>
  <c r="H60" i="72"/>
  <c r="I59" i="72"/>
  <c r="H59" i="72"/>
  <c r="I58" i="72"/>
  <c r="H58" i="72"/>
  <c r="I57" i="72"/>
  <c r="H57" i="72"/>
  <c r="I56" i="72"/>
  <c r="H56" i="72"/>
  <c r="I55" i="72"/>
  <c r="H55" i="72"/>
  <c r="I54" i="72"/>
  <c r="H54" i="72"/>
  <c r="I53" i="72"/>
  <c r="H53" i="72"/>
  <c r="I52" i="72"/>
  <c r="H52" i="72"/>
  <c r="I51" i="72"/>
  <c r="H51" i="72"/>
  <c r="I50" i="72"/>
  <c r="H50" i="72"/>
  <c r="I49" i="72"/>
  <c r="H49" i="72"/>
  <c r="I48" i="72"/>
  <c r="H48" i="72"/>
  <c r="I47" i="72"/>
  <c r="H47" i="72"/>
  <c r="I46" i="72"/>
  <c r="H46" i="72"/>
  <c r="I45" i="72"/>
  <c r="H45" i="72"/>
  <c r="I44" i="72"/>
  <c r="H44" i="72"/>
  <c r="I43" i="72"/>
  <c r="H43" i="72"/>
  <c r="I42" i="72"/>
  <c r="H42" i="72"/>
  <c r="I41" i="72"/>
  <c r="H41" i="72"/>
  <c r="I40" i="72"/>
  <c r="H40" i="72"/>
  <c r="I39" i="72"/>
  <c r="H39" i="72"/>
  <c r="I38" i="72"/>
  <c r="H38" i="72"/>
  <c r="I37" i="72"/>
  <c r="H37" i="72"/>
  <c r="I36" i="72"/>
  <c r="H36" i="72"/>
  <c r="I35" i="72"/>
  <c r="H35" i="72"/>
  <c r="I34" i="72"/>
  <c r="H34" i="72"/>
  <c r="I33" i="72"/>
  <c r="H33" i="72"/>
  <c r="I32" i="72"/>
  <c r="H32" i="72"/>
  <c r="I31" i="72"/>
  <c r="H31" i="72"/>
  <c r="I30" i="72"/>
  <c r="H30" i="72"/>
  <c r="I29" i="72"/>
  <c r="H29" i="72"/>
  <c r="I28" i="72"/>
  <c r="H28" i="72"/>
  <c r="I27" i="72"/>
  <c r="H27" i="72"/>
  <c r="I26" i="72"/>
  <c r="H26" i="72"/>
  <c r="I25" i="72"/>
  <c r="H25" i="72"/>
  <c r="I24" i="72"/>
  <c r="H24" i="72"/>
  <c r="I23" i="72"/>
  <c r="H23" i="72"/>
  <c r="I22" i="72"/>
  <c r="H22" i="72"/>
  <c r="I21" i="72"/>
  <c r="H21" i="72"/>
  <c r="I20" i="72"/>
  <c r="H20" i="72"/>
  <c r="I19" i="72"/>
  <c r="H19" i="72"/>
  <c r="I18" i="72"/>
  <c r="H18" i="72"/>
  <c r="I17" i="72"/>
  <c r="H17" i="72"/>
  <c r="I16" i="72"/>
  <c r="H16" i="72"/>
  <c r="I15" i="72"/>
  <c r="H15" i="72"/>
  <c r="I14" i="72"/>
  <c r="H14" i="72"/>
  <c r="I13" i="72"/>
  <c r="H13" i="72"/>
  <c r="I12" i="72"/>
  <c r="H12" i="72"/>
  <c r="I11" i="72"/>
  <c r="H11" i="72"/>
  <c r="I10" i="72"/>
  <c r="H10" i="72"/>
  <c r="I9" i="72"/>
  <c r="H9" i="72"/>
  <c r="I8" i="72"/>
  <c r="H8" i="72"/>
  <c r="I7" i="72"/>
  <c r="H7" i="72"/>
  <c r="I6" i="72"/>
  <c r="H6" i="72"/>
  <c r="I5" i="72"/>
  <c r="H5" i="72"/>
  <c r="AM6" i="72" s="1"/>
  <c r="Q12" i="77"/>
  <c r="P12" i="77"/>
  <c r="Q11" i="77"/>
  <c r="P11" i="77"/>
  <c r="Q10" i="77"/>
  <c r="P10" i="77"/>
  <c r="Q9" i="77"/>
  <c r="P9" i="77"/>
  <c r="Q8" i="77"/>
  <c r="P8" i="77"/>
  <c r="Q7" i="77"/>
  <c r="P7" i="77"/>
  <c r="Q6" i="77"/>
  <c r="P6" i="77"/>
  <c r="M12" i="77"/>
  <c r="L12" i="77"/>
  <c r="M11" i="77"/>
  <c r="L11" i="77"/>
  <c r="M10" i="77"/>
  <c r="L10" i="77"/>
  <c r="M9" i="77"/>
  <c r="L9" i="77"/>
  <c r="M8" i="77"/>
  <c r="L8" i="77"/>
  <c r="M7" i="77"/>
  <c r="L7" i="77"/>
  <c r="W12" i="77" s="1"/>
  <c r="M6" i="77"/>
  <c r="L6" i="77"/>
  <c r="I12" i="77"/>
  <c r="H12" i="77"/>
  <c r="I11" i="77"/>
  <c r="H11" i="77"/>
  <c r="I10" i="77"/>
  <c r="H10" i="77"/>
  <c r="I9" i="77"/>
  <c r="H9" i="77"/>
  <c r="I8" i="77"/>
  <c r="H8" i="77"/>
  <c r="I7" i="77"/>
  <c r="H7" i="77"/>
  <c r="I6" i="77"/>
  <c r="H6" i="77"/>
  <c r="Q5" i="77"/>
  <c r="P5" i="77"/>
  <c r="Y10" i="77" s="1"/>
  <c r="M5" i="77"/>
  <c r="L5" i="77"/>
  <c r="W10" i="77" s="1"/>
  <c r="I5" i="77"/>
  <c r="H5" i="77"/>
  <c r="U6" i="77" s="1"/>
  <c r="P6" i="87"/>
  <c r="O6" i="87"/>
  <c r="L6" i="87"/>
  <c r="K6" i="87"/>
  <c r="H6" i="87"/>
  <c r="G6" i="87"/>
  <c r="P5" i="87"/>
  <c r="O5" i="87"/>
  <c r="L5" i="87"/>
  <c r="K5" i="87"/>
  <c r="H5" i="87"/>
  <c r="G5" i="87"/>
  <c r="P11" i="86"/>
  <c r="O11" i="86"/>
  <c r="L11" i="86"/>
  <c r="K11" i="86"/>
  <c r="H11" i="86"/>
  <c r="G11" i="86"/>
  <c r="P10" i="86"/>
  <c r="O10" i="86"/>
  <c r="L10" i="86"/>
  <c r="K10" i="86"/>
  <c r="H10" i="86"/>
  <c r="G10" i="86"/>
  <c r="P9" i="86"/>
  <c r="O9" i="86"/>
  <c r="L9" i="86"/>
  <c r="K9" i="86"/>
  <c r="H9" i="86"/>
  <c r="G9" i="86"/>
  <c r="P8" i="86"/>
  <c r="O8" i="86"/>
  <c r="L8" i="86"/>
  <c r="K8" i="86"/>
  <c r="H8" i="86"/>
  <c r="G8" i="86"/>
  <c r="P7" i="86"/>
  <c r="O7" i="86"/>
  <c r="L7" i="86"/>
  <c r="K7" i="86"/>
  <c r="H7" i="86"/>
  <c r="G7" i="86"/>
  <c r="P6" i="86"/>
  <c r="O6" i="86"/>
  <c r="L6" i="86"/>
  <c r="K6" i="86"/>
  <c r="H6" i="86"/>
  <c r="G6" i="86"/>
  <c r="P5" i="86"/>
  <c r="O5" i="86"/>
  <c r="L5" i="86"/>
  <c r="K5" i="86"/>
  <c r="H5" i="86"/>
  <c r="G5" i="86"/>
  <c r="AQ78" i="72" l="1"/>
  <c r="AQ74" i="72"/>
  <c r="AQ70" i="72"/>
  <c r="AQ66" i="72"/>
  <c r="AQ62" i="72"/>
  <c r="AQ58" i="72"/>
  <c r="AQ54" i="72"/>
  <c r="AU16" i="72"/>
  <c r="AU12" i="72"/>
  <c r="AU8" i="72"/>
  <c r="AU77" i="72"/>
  <c r="AU72" i="72"/>
  <c r="AU68" i="72"/>
  <c r="AU64" i="72"/>
  <c r="AU60" i="72"/>
  <c r="AU56" i="72"/>
  <c r="AU52" i="72"/>
  <c r="AU48" i="72"/>
  <c r="AU44" i="72"/>
  <c r="AU40" i="72"/>
  <c r="AU36" i="72"/>
  <c r="AU32" i="72"/>
  <c r="AU28" i="72"/>
  <c r="AU24" i="72"/>
  <c r="AU20" i="72"/>
  <c r="AQ9" i="72"/>
  <c r="AQ25" i="72"/>
  <c r="AQ33" i="72"/>
  <c r="AQ41" i="72"/>
  <c r="AQ49" i="72"/>
  <c r="AQ61" i="72"/>
  <c r="AQ77" i="72"/>
  <c r="AU19" i="72"/>
  <c r="AU35" i="72"/>
  <c r="AU51" i="72"/>
  <c r="AU67" i="72"/>
  <c r="AQ10" i="72"/>
  <c r="AQ18" i="72"/>
  <c r="AQ26" i="72"/>
  <c r="AQ34" i="72"/>
  <c r="AQ42" i="72"/>
  <c r="AQ50" i="72"/>
  <c r="AQ65" i="72"/>
  <c r="AU7" i="72"/>
  <c r="AU23" i="72"/>
  <c r="AU39" i="72"/>
  <c r="AU55" i="72"/>
  <c r="AU71" i="72"/>
  <c r="AU75" i="72"/>
  <c r="AU76" i="72"/>
  <c r="AM5" i="72"/>
  <c r="AQ7" i="72"/>
  <c r="AQ11" i="72"/>
  <c r="AQ15" i="72"/>
  <c r="AQ19" i="72"/>
  <c r="AQ23" i="72"/>
  <c r="AQ27" i="72"/>
  <c r="AQ31" i="72"/>
  <c r="AQ35" i="72"/>
  <c r="AQ39" i="72"/>
  <c r="AQ43" i="72"/>
  <c r="AQ47" i="72"/>
  <c r="AQ51" i="72"/>
  <c r="AQ55" i="72"/>
  <c r="AQ59" i="72"/>
  <c r="AQ63" i="72"/>
  <c r="AQ67" i="72"/>
  <c r="AQ71" i="72"/>
  <c r="AQ75" i="72"/>
  <c r="AU5" i="72"/>
  <c r="AU9" i="72"/>
  <c r="AU13" i="72"/>
  <c r="AU17" i="72"/>
  <c r="AU21" i="72"/>
  <c r="AU25" i="72"/>
  <c r="AU29" i="72"/>
  <c r="AU33" i="72"/>
  <c r="AU37" i="72"/>
  <c r="AU41" i="72"/>
  <c r="AU45" i="72"/>
  <c r="AU49" i="72"/>
  <c r="AU53" i="72"/>
  <c r="AU57" i="72"/>
  <c r="AU61" i="72"/>
  <c r="AU65" i="72"/>
  <c r="AU69" i="72"/>
  <c r="AU73" i="72"/>
  <c r="AQ8" i="72"/>
  <c r="AQ12" i="72"/>
  <c r="AQ16" i="72"/>
  <c r="AQ20" i="72"/>
  <c r="AQ24" i="72"/>
  <c r="AQ28" i="72"/>
  <c r="AQ32" i="72"/>
  <c r="AQ36" i="72"/>
  <c r="AQ40" i="72"/>
  <c r="AQ44" i="72"/>
  <c r="AQ48" i="72"/>
  <c r="AQ52" i="72"/>
  <c r="AQ56" i="72"/>
  <c r="AQ60" i="72"/>
  <c r="AQ64" i="72"/>
  <c r="AQ68" i="72"/>
  <c r="AQ72" i="72"/>
  <c r="AU6" i="72"/>
  <c r="AU10" i="72"/>
  <c r="AU14" i="72"/>
  <c r="AU18" i="72"/>
  <c r="AU22" i="72"/>
  <c r="AU26" i="72"/>
  <c r="AU30" i="72"/>
  <c r="AU34" i="72"/>
  <c r="AU38" i="72"/>
  <c r="AU42" i="72"/>
  <c r="AU46" i="72"/>
  <c r="AU50" i="72"/>
  <c r="AU54" i="72"/>
  <c r="AU58" i="72"/>
  <c r="AU62" i="72"/>
  <c r="AU66" i="72"/>
  <c r="AU70" i="72"/>
  <c r="AU74" i="72"/>
  <c r="U5" i="77"/>
  <c r="W11" i="77"/>
  <c r="Y11" i="77"/>
  <c r="W8" i="77"/>
  <c r="Y8" i="77"/>
  <c r="W5" i="77"/>
  <c r="W9" i="77"/>
  <c r="Y5" i="77"/>
  <c r="Y9" i="77"/>
  <c r="W7" i="77"/>
  <c r="Y7" i="77"/>
  <c r="Y12" i="77"/>
  <c r="W6" i="77"/>
  <c r="Y6" i="77"/>
  <c r="N7" i="87" l="1"/>
  <c r="M7" i="87"/>
  <c r="J7" i="87"/>
  <c r="I7" i="87"/>
  <c r="F7" i="87"/>
  <c r="E7" i="87"/>
  <c r="C7" i="87"/>
  <c r="N12" i="86"/>
  <c r="M12" i="86"/>
  <c r="J12" i="86"/>
  <c r="I12" i="86"/>
  <c r="F12" i="86"/>
  <c r="E12" i="86"/>
  <c r="BF6" i="72" l="1"/>
  <c r="BF7" i="72"/>
  <c r="BF8" i="72"/>
  <c r="BF9" i="72"/>
  <c r="BF10" i="72"/>
  <c r="BF11" i="72"/>
  <c r="BF12" i="72"/>
  <c r="BF13" i="72"/>
  <c r="BF14" i="72"/>
  <c r="BF15" i="72"/>
  <c r="BF16" i="72"/>
  <c r="BF17" i="72"/>
  <c r="BF18" i="72"/>
  <c r="BF19" i="72"/>
  <c r="BF20" i="72"/>
  <c r="BF21" i="72"/>
  <c r="BF22" i="72"/>
  <c r="BF23" i="72"/>
  <c r="BF24" i="72"/>
  <c r="BF25" i="72"/>
  <c r="BF26" i="72"/>
  <c r="BF27" i="72"/>
  <c r="BF28" i="72"/>
  <c r="BF29" i="72"/>
  <c r="BF30" i="72"/>
  <c r="BF31" i="72"/>
  <c r="BF32" i="72"/>
  <c r="BF33" i="72"/>
  <c r="BF34" i="72"/>
  <c r="BF35" i="72"/>
  <c r="BF36" i="72"/>
  <c r="BF37" i="72"/>
  <c r="BF38" i="72"/>
  <c r="BF39" i="72"/>
  <c r="BF40" i="72"/>
  <c r="BF41" i="72"/>
  <c r="BF42" i="72"/>
  <c r="BF43" i="72"/>
  <c r="BF44" i="72"/>
  <c r="BF45" i="72"/>
  <c r="BF46" i="72"/>
  <c r="BF47" i="72"/>
  <c r="BF48" i="72"/>
  <c r="BF49" i="72"/>
  <c r="BF50" i="72"/>
  <c r="BF51" i="72"/>
  <c r="BF52" i="72"/>
  <c r="BF53" i="72"/>
  <c r="BF54" i="72"/>
  <c r="BF55" i="72"/>
  <c r="BF56" i="72"/>
  <c r="BF57" i="72"/>
  <c r="BF58" i="72"/>
  <c r="BF59" i="72"/>
  <c r="BF60" i="72"/>
  <c r="BF61" i="72"/>
  <c r="BF62" i="72"/>
  <c r="BF63" i="72"/>
  <c r="BF64" i="72"/>
  <c r="BF65" i="72"/>
  <c r="BF66" i="72"/>
  <c r="BF67" i="72"/>
  <c r="BF68" i="72"/>
  <c r="BF69" i="72"/>
  <c r="BF70" i="72"/>
  <c r="BF71" i="72"/>
  <c r="BF72" i="72"/>
  <c r="BF73" i="72"/>
  <c r="BF74" i="72"/>
  <c r="BF75" i="72"/>
  <c r="BF76" i="72"/>
  <c r="BF77" i="72"/>
  <c r="BF78" i="72"/>
  <c r="BC6" i="72"/>
  <c r="BC7" i="72"/>
  <c r="BC8" i="72"/>
  <c r="BC9" i="72"/>
  <c r="BC10" i="72"/>
  <c r="BC11" i="72"/>
  <c r="BC12" i="72"/>
  <c r="BC13" i="72"/>
  <c r="BC14" i="72"/>
  <c r="BC15" i="72"/>
  <c r="BC16" i="72"/>
  <c r="BC17" i="72"/>
  <c r="BC18" i="72"/>
  <c r="BC19" i="72"/>
  <c r="BC20" i="72"/>
  <c r="BC21" i="72"/>
  <c r="BC22" i="72"/>
  <c r="BC23" i="72"/>
  <c r="BC24" i="72"/>
  <c r="BC25" i="72"/>
  <c r="BC26" i="72"/>
  <c r="BC27" i="72"/>
  <c r="BC28" i="72"/>
  <c r="BC29" i="72"/>
  <c r="BC30" i="72"/>
  <c r="BC31" i="72"/>
  <c r="BC32" i="72"/>
  <c r="BC33" i="72"/>
  <c r="BC34" i="72"/>
  <c r="BC35" i="72"/>
  <c r="BC36" i="72"/>
  <c r="BC37" i="72"/>
  <c r="BC38" i="72"/>
  <c r="BC39" i="72"/>
  <c r="BC40" i="72"/>
  <c r="BC41" i="72"/>
  <c r="BC42" i="72"/>
  <c r="BC43" i="72"/>
  <c r="BC44" i="72"/>
  <c r="BC45" i="72"/>
  <c r="BC46" i="72"/>
  <c r="BC47" i="72"/>
  <c r="BC48" i="72"/>
  <c r="BC49" i="72"/>
  <c r="BC50" i="72"/>
  <c r="BC51" i="72"/>
  <c r="BC52" i="72"/>
  <c r="BC53" i="72"/>
  <c r="BC54" i="72"/>
  <c r="BC55" i="72"/>
  <c r="BC56" i="72"/>
  <c r="BC57" i="72"/>
  <c r="BC58" i="72"/>
  <c r="BC59" i="72"/>
  <c r="BC60" i="72"/>
  <c r="BC61" i="72"/>
  <c r="BC62" i="72"/>
  <c r="BC63" i="72"/>
  <c r="BC64" i="72"/>
  <c r="BC65" i="72"/>
  <c r="BC66" i="72"/>
  <c r="BC67" i="72"/>
  <c r="BC68" i="72"/>
  <c r="BC69" i="72"/>
  <c r="BC70" i="72"/>
  <c r="BC71" i="72"/>
  <c r="BC72" i="72"/>
  <c r="BC73" i="72"/>
  <c r="BC74" i="72"/>
  <c r="BC75" i="72"/>
  <c r="BC76" i="72"/>
  <c r="BC77" i="72"/>
  <c r="BC78" i="72"/>
  <c r="AZ6" i="72"/>
  <c r="AZ7" i="72"/>
  <c r="AZ8" i="72"/>
  <c r="AZ9" i="72"/>
  <c r="AZ10" i="72"/>
  <c r="AZ11" i="72"/>
  <c r="AZ12" i="72"/>
  <c r="AZ13" i="72"/>
  <c r="AZ14" i="72"/>
  <c r="AZ15" i="72"/>
  <c r="AZ16" i="72"/>
  <c r="AZ17" i="72"/>
  <c r="AZ18" i="72"/>
  <c r="AZ19" i="72"/>
  <c r="AZ20" i="72"/>
  <c r="AZ21" i="72"/>
  <c r="AZ22" i="72"/>
  <c r="AZ23" i="72"/>
  <c r="AZ24" i="72"/>
  <c r="AZ25" i="72"/>
  <c r="AZ26" i="72"/>
  <c r="AZ27" i="72"/>
  <c r="AZ28" i="72"/>
  <c r="AZ29" i="72"/>
  <c r="AZ30" i="72"/>
  <c r="AZ31" i="72"/>
  <c r="AZ32" i="72"/>
  <c r="AZ33" i="72"/>
  <c r="AZ34" i="72"/>
  <c r="AZ35" i="72"/>
  <c r="AZ36" i="72"/>
  <c r="AZ37" i="72"/>
  <c r="AZ38" i="72"/>
  <c r="AZ39" i="72"/>
  <c r="AZ40" i="72"/>
  <c r="AZ41" i="72"/>
  <c r="AZ42" i="72"/>
  <c r="AZ43" i="72"/>
  <c r="AZ44" i="72"/>
  <c r="AZ45" i="72"/>
  <c r="AZ46" i="72"/>
  <c r="AZ47" i="72"/>
  <c r="AZ48" i="72"/>
  <c r="AZ49" i="72"/>
  <c r="AZ50" i="72"/>
  <c r="AZ51" i="72"/>
  <c r="AZ52" i="72"/>
  <c r="AZ53" i="72"/>
  <c r="AZ54" i="72"/>
  <c r="AZ55" i="72"/>
  <c r="AZ56" i="72"/>
  <c r="AZ57" i="72"/>
  <c r="AZ58" i="72"/>
  <c r="AZ59" i="72"/>
  <c r="AZ60" i="72"/>
  <c r="AZ61" i="72"/>
  <c r="AZ62" i="72"/>
  <c r="AZ63" i="72"/>
  <c r="AZ64" i="72"/>
  <c r="AZ65" i="72"/>
  <c r="AZ66" i="72"/>
  <c r="AZ67" i="72"/>
  <c r="AZ68" i="72"/>
  <c r="AZ69" i="72"/>
  <c r="AZ70" i="72"/>
  <c r="AZ71" i="72"/>
  <c r="AZ72" i="72"/>
  <c r="AZ73" i="72"/>
  <c r="AZ74" i="72"/>
  <c r="AZ75" i="72"/>
  <c r="AZ76" i="72"/>
  <c r="AZ77" i="72"/>
  <c r="AZ78" i="72"/>
  <c r="BF5" i="72"/>
  <c r="BC5" i="72"/>
  <c r="AZ5" i="72"/>
  <c r="O79" i="72" l="1"/>
  <c r="N79" i="72"/>
  <c r="K79" i="72"/>
  <c r="J79" i="72"/>
  <c r="G79" i="72"/>
  <c r="F79" i="72"/>
  <c r="T5" i="77" l="1"/>
  <c r="R13" i="77" l="1"/>
  <c r="Q7" i="87" l="1"/>
  <c r="Q12" i="86"/>
  <c r="E79" i="72"/>
  <c r="D7" i="87"/>
  <c r="D12" i="86"/>
  <c r="F745" i="43"/>
  <c r="F746" i="43"/>
  <c r="F747" i="43"/>
  <c r="F748" i="43"/>
  <c r="F749" i="43"/>
  <c r="F750" i="43"/>
  <c r="F751" i="43"/>
  <c r="F752" i="43"/>
  <c r="F753" i="43"/>
  <c r="F744" i="43"/>
  <c r="F85" i="78"/>
  <c r="F86" i="78"/>
  <c r="F87" i="78"/>
  <c r="F88" i="78"/>
  <c r="F89" i="78"/>
  <c r="F90" i="78"/>
  <c r="F91" i="78"/>
  <c r="F92" i="78"/>
  <c r="F93" i="78"/>
  <c r="F84" i="78"/>
  <c r="G13" i="77"/>
  <c r="F13" i="77"/>
  <c r="H13" i="77" l="1"/>
  <c r="I13" i="77"/>
  <c r="H7" i="87" l="1"/>
  <c r="H12" i="86"/>
  <c r="G12" i="86"/>
  <c r="G7" i="87"/>
  <c r="H79" i="72"/>
  <c r="I79" i="72"/>
  <c r="AA8" i="77"/>
  <c r="AA10" i="77"/>
  <c r="AA5" i="77"/>
  <c r="AA7" i="77"/>
  <c r="AA12" i="77"/>
  <c r="AA9" i="77"/>
  <c r="AA6" i="77"/>
  <c r="AA11" i="77"/>
  <c r="F753" i="76"/>
  <c r="E753" i="76"/>
  <c r="D753" i="76"/>
  <c r="F752" i="76"/>
  <c r="E752" i="76"/>
  <c r="D752" i="76"/>
  <c r="F751" i="76"/>
  <c r="E751" i="76"/>
  <c r="D751" i="76"/>
  <c r="F750" i="76"/>
  <c r="E750" i="76"/>
  <c r="D750" i="76"/>
  <c r="F749" i="76"/>
  <c r="E749" i="76"/>
  <c r="D749" i="76"/>
  <c r="F748" i="76"/>
  <c r="E748" i="76"/>
  <c r="D748" i="76"/>
  <c r="F747" i="76"/>
  <c r="E747" i="76"/>
  <c r="D747" i="76"/>
  <c r="F746" i="76"/>
  <c r="E746" i="76"/>
  <c r="D746" i="76"/>
  <c r="F745" i="76"/>
  <c r="E745" i="76"/>
  <c r="D745" i="76"/>
  <c r="F744" i="76"/>
  <c r="E744" i="76"/>
  <c r="D744" i="76"/>
  <c r="F93" i="80"/>
  <c r="F92" i="80"/>
  <c r="F91" i="80"/>
  <c r="F90" i="80"/>
  <c r="F89" i="80"/>
  <c r="F88" i="80"/>
  <c r="F87" i="80"/>
  <c r="F86" i="80"/>
  <c r="F85" i="80"/>
  <c r="F84" i="80"/>
  <c r="F753" i="75"/>
  <c r="E753" i="75"/>
  <c r="D753" i="75"/>
  <c r="F752" i="75"/>
  <c r="E752" i="75"/>
  <c r="D752" i="75"/>
  <c r="F751" i="75"/>
  <c r="E751" i="75"/>
  <c r="D751" i="75"/>
  <c r="F750" i="75"/>
  <c r="E750" i="75"/>
  <c r="D750" i="75"/>
  <c r="F749" i="75"/>
  <c r="E749" i="75"/>
  <c r="D749" i="75"/>
  <c r="F748" i="75"/>
  <c r="E748" i="75"/>
  <c r="D748" i="75"/>
  <c r="F747" i="75"/>
  <c r="E747" i="75"/>
  <c r="D747" i="75"/>
  <c r="F746" i="75"/>
  <c r="E746" i="75"/>
  <c r="D746" i="75"/>
  <c r="F745" i="75"/>
  <c r="E745" i="75"/>
  <c r="D745" i="75"/>
  <c r="F744" i="75"/>
  <c r="E744" i="75"/>
  <c r="D744" i="75"/>
  <c r="F93" i="79"/>
  <c r="F92" i="79"/>
  <c r="F91" i="79"/>
  <c r="F90" i="79"/>
  <c r="F89" i="79"/>
  <c r="F88" i="79"/>
  <c r="F87" i="79"/>
  <c r="F86" i="79"/>
  <c r="F85" i="79"/>
  <c r="F84" i="79"/>
  <c r="E93" i="79"/>
  <c r="E92" i="79"/>
  <c r="E91" i="79"/>
  <c r="E90" i="79"/>
  <c r="E89" i="79"/>
  <c r="E88" i="79"/>
  <c r="E87" i="79"/>
  <c r="E86" i="79"/>
  <c r="E85" i="79"/>
  <c r="E84" i="79"/>
  <c r="D93" i="79"/>
  <c r="D92" i="79"/>
  <c r="D91" i="79"/>
  <c r="D90" i="79"/>
  <c r="D89" i="79"/>
  <c r="D88" i="79"/>
  <c r="D87" i="79"/>
  <c r="D86" i="79"/>
  <c r="D85" i="79"/>
  <c r="D84" i="79"/>
  <c r="O13" i="77" l="1"/>
  <c r="N13" i="77"/>
  <c r="K13" i="77"/>
  <c r="J13" i="77"/>
  <c r="M13" i="77" l="1"/>
  <c r="L13" i="77"/>
  <c r="P13" i="77"/>
  <c r="Q13" i="77"/>
  <c r="R79" i="72"/>
  <c r="P7" i="87" l="1"/>
  <c r="P12" i="86"/>
  <c r="O7" i="87"/>
  <c r="O12" i="86"/>
  <c r="K7" i="87"/>
  <c r="K12" i="86"/>
  <c r="L12" i="86"/>
  <c r="L7" i="87"/>
  <c r="M79" i="72"/>
  <c r="Q79" i="72"/>
  <c r="AC10" i="77"/>
  <c r="AC11" i="77"/>
  <c r="AC8" i="77"/>
  <c r="AC6" i="77"/>
  <c r="AC12" i="77"/>
  <c r="AC7" i="77"/>
  <c r="AC5" i="77"/>
  <c r="AC9" i="77"/>
  <c r="P79" i="72"/>
  <c r="AY5" i="72"/>
  <c r="BA5" i="72" s="1"/>
  <c r="E93" i="80"/>
  <c r="E92" i="80"/>
  <c r="E91" i="80"/>
  <c r="E90" i="80"/>
  <c r="E89" i="80"/>
  <c r="E88" i="80"/>
  <c r="E87" i="80"/>
  <c r="E86" i="80"/>
  <c r="E85" i="80"/>
  <c r="E84" i="80"/>
  <c r="D93" i="80"/>
  <c r="D92" i="80"/>
  <c r="D91" i="80"/>
  <c r="D90" i="80"/>
  <c r="D89" i="80"/>
  <c r="D88" i="80"/>
  <c r="D87" i="80"/>
  <c r="D86" i="80"/>
  <c r="D85" i="80"/>
  <c r="D84" i="80"/>
  <c r="E753" i="43"/>
  <c r="D753" i="43"/>
  <c r="E752" i="43"/>
  <c r="D752" i="43"/>
  <c r="E751" i="43"/>
  <c r="D751" i="43"/>
  <c r="E750" i="43"/>
  <c r="D750" i="43"/>
  <c r="E749" i="43"/>
  <c r="D749" i="43"/>
  <c r="E748" i="43"/>
  <c r="D748" i="43"/>
  <c r="E747" i="43"/>
  <c r="D747" i="43"/>
  <c r="E746" i="43"/>
  <c r="D746" i="43"/>
  <c r="E745" i="43"/>
  <c r="D745" i="43"/>
  <c r="E744" i="43"/>
  <c r="D744" i="43"/>
  <c r="E93" i="78"/>
  <c r="E92" i="78"/>
  <c r="E91" i="78"/>
  <c r="E90" i="78"/>
  <c r="E89" i="78"/>
  <c r="E88" i="78"/>
  <c r="E87" i="78"/>
  <c r="E86" i="78"/>
  <c r="E85" i="78"/>
  <c r="D93" i="78"/>
  <c r="D92" i="78"/>
  <c r="D91" i="78"/>
  <c r="D90" i="78"/>
  <c r="D89" i="78"/>
  <c r="D88" i="78"/>
  <c r="D87" i="78"/>
  <c r="D86" i="78"/>
  <c r="D85" i="78"/>
  <c r="E84" i="78"/>
  <c r="D84" i="78"/>
  <c r="U11" i="77"/>
  <c r="T11" i="77" s="1"/>
  <c r="U12" i="77" l="1"/>
  <c r="T12" i="77" s="1"/>
  <c r="U7" i="77"/>
  <c r="T7" i="77" s="1"/>
  <c r="T6" i="77"/>
  <c r="U10" i="77"/>
  <c r="T10" i="77" s="1"/>
  <c r="U8" i="77"/>
  <c r="T8" i="77" s="1"/>
  <c r="X7" i="77"/>
  <c r="U9" i="77"/>
  <c r="T9" i="77" s="1"/>
  <c r="AB8" i="77"/>
  <c r="AB9" i="77"/>
  <c r="AB11" i="77"/>
  <c r="AB6" i="77"/>
  <c r="AB12" i="77"/>
  <c r="AB7" i="77"/>
  <c r="AB10" i="77"/>
  <c r="AB5" i="77"/>
  <c r="L79" i="72"/>
  <c r="X10" i="77"/>
  <c r="V10" i="77"/>
  <c r="V9" i="77"/>
  <c r="V8" i="77" l="1"/>
  <c r="X9" i="77"/>
  <c r="V6" i="77"/>
  <c r="X11" i="77"/>
  <c r="X6" i="77"/>
  <c r="X12" i="77"/>
  <c r="V5" i="77"/>
  <c r="V11" i="77"/>
  <c r="V12" i="77"/>
  <c r="V7" i="77"/>
  <c r="X8" i="77"/>
  <c r="X5" i="77"/>
  <c r="BE13" i="72"/>
  <c r="BG13" i="72" s="1"/>
  <c r="BB6" i="72"/>
  <c r="BD6" i="72" s="1"/>
  <c r="AY9" i="72"/>
  <c r="BA9" i="72" s="1"/>
  <c r="AY8" i="72"/>
  <c r="BA8" i="72" s="1"/>
  <c r="BE9" i="72"/>
  <c r="BG9" i="72" s="1"/>
  <c r="BE12" i="72"/>
  <c r="BG12" i="72" s="1"/>
  <c r="BE17" i="72"/>
  <c r="BG17" i="72" s="1"/>
  <c r="BE20" i="72"/>
  <c r="BG20" i="72" s="1"/>
  <c r="BE25" i="72"/>
  <c r="BG25" i="72" s="1"/>
  <c r="BE28" i="72"/>
  <c r="BG28" i="72" s="1"/>
  <c r="BE33" i="72"/>
  <c r="BG33" i="72" s="1"/>
  <c r="BE36" i="72"/>
  <c r="BG36" i="72" s="1"/>
  <c r="BE41" i="72"/>
  <c r="BG41" i="72" s="1"/>
  <c r="BE44" i="72"/>
  <c r="BG44" i="72" s="1"/>
  <c r="BE49" i="72"/>
  <c r="BG49" i="72" s="1"/>
  <c r="BE52" i="72"/>
  <c r="BG52" i="72" s="1"/>
  <c r="BE57" i="72"/>
  <c r="BG57" i="72" s="1"/>
  <c r="BE60" i="72"/>
  <c r="BG60" i="72" s="1"/>
  <c r="BE65" i="72"/>
  <c r="BG65" i="72" s="1"/>
  <c r="BE68" i="72"/>
  <c r="BG68" i="72" s="1"/>
  <c r="BE73" i="72"/>
  <c r="BG73" i="72" s="1"/>
  <c r="BE76" i="72"/>
  <c r="BG76" i="72" s="1"/>
  <c r="AY7" i="72"/>
  <c r="BA7" i="72" s="1"/>
  <c r="BB8" i="72"/>
  <c r="BD8" i="72" s="1"/>
  <c r="AY11" i="72"/>
  <c r="BA11" i="72" s="1"/>
  <c r="AY13" i="72"/>
  <c r="BA13" i="72" s="1"/>
  <c r="AY15" i="72"/>
  <c r="BA15" i="72" s="1"/>
  <c r="AY19" i="72"/>
  <c r="BA19" i="72" s="1"/>
  <c r="AY21" i="72"/>
  <c r="BA21" i="72" s="1"/>
  <c r="AY23" i="72"/>
  <c r="BA23" i="72" s="1"/>
  <c r="AY27" i="72"/>
  <c r="BA27" i="72" s="1"/>
  <c r="AY29" i="72"/>
  <c r="BA29" i="72" s="1"/>
  <c r="AY31" i="72"/>
  <c r="BA31" i="72" s="1"/>
  <c r="AY35" i="72"/>
  <c r="BA35" i="72" s="1"/>
  <c r="AY37" i="72"/>
  <c r="BA37" i="72" s="1"/>
  <c r="AY39" i="72"/>
  <c r="BA39" i="72" s="1"/>
  <c r="BB40" i="72"/>
  <c r="BD40" i="72" s="1"/>
  <c r="AY43" i="72"/>
  <c r="BA43" i="72" s="1"/>
  <c r="AY45" i="72"/>
  <c r="BA45" i="72" s="1"/>
  <c r="AY47" i="72"/>
  <c r="BA47" i="72" s="1"/>
  <c r="AY51" i="72"/>
  <c r="BA51" i="72" s="1"/>
  <c r="AY53" i="72"/>
  <c r="BA53" i="72" s="1"/>
  <c r="AY55" i="72"/>
  <c r="BA55" i="72" s="1"/>
  <c r="AY59" i="72"/>
  <c r="BA59" i="72" s="1"/>
  <c r="AY61" i="72"/>
  <c r="BA61" i="72" s="1"/>
  <c r="AY63" i="72"/>
  <c r="BA63" i="72" s="1"/>
  <c r="AY67" i="72"/>
  <c r="BA67" i="72" s="1"/>
  <c r="AY69" i="72"/>
  <c r="BA69" i="72" s="1"/>
  <c r="AY71" i="72"/>
  <c r="BA71" i="72" s="1"/>
  <c r="BB72" i="72"/>
  <c r="BD72" i="72" s="1"/>
  <c r="AY75" i="72"/>
  <c r="BA75" i="72" s="1"/>
  <c r="AY77" i="72"/>
  <c r="BA77" i="72" s="1"/>
  <c r="AP34" i="72" l="1"/>
  <c r="AR34" i="72" s="1"/>
  <c r="AT38" i="72"/>
  <c r="AV38" i="72" s="1"/>
  <c r="AT28" i="72"/>
  <c r="AV28" i="72" s="1"/>
  <c r="AP22" i="72"/>
  <c r="AR22" i="72" s="1"/>
  <c r="AT10" i="72"/>
  <c r="AV10" i="72" s="1"/>
  <c r="AP10" i="72"/>
  <c r="AR10" i="72" s="1"/>
  <c r="AT18" i="72"/>
  <c r="AV18" i="72" s="1"/>
  <c r="AT66" i="72"/>
  <c r="AV66" i="72" s="1"/>
  <c r="AT60" i="72"/>
  <c r="AV60" i="72" s="1"/>
  <c r="AP30" i="72"/>
  <c r="AR30" i="72" s="1"/>
  <c r="AP58" i="72"/>
  <c r="AR58" i="72" s="1"/>
  <c r="AT26" i="72"/>
  <c r="AV26" i="72" s="1"/>
  <c r="AT48" i="72"/>
  <c r="AV48" i="72" s="1"/>
  <c r="AT62" i="72"/>
  <c r="AV62" i="72" s="1"/>
  <c r="AP32" i="72"/>
  <c r="AR32" i="72" s="1"/>
  <c r="AP76" i="72"/>
  <c r="AR76" i="72" s="1"/>
  <c r="AP46" i="72"/>
  <c r="AR46" i="72" s="1"/>
  <c r="AP68" i="72"/>
  <c r="AR68" i="72" s="1"/>
  <c r="AP66" i="72"/>
  <c r="AR66" i="72" s="1"/>
  <c r="AM78" i="72"/>
  <c r="AL78" i="72" s="1"/>
  <c r="AN78" i="72" s="1"/>
  <c r="AM71" i="72"/>
  <c r="AM7" i="72"/>
  <c r="AM20" i="72"/>
  <c r="AL20" i="72" s="1"/>
  <c r="AN20" i="72" s="1"/>
  <c r="AM41" i="72"/>
  <c r="AM10" i="72"/>
  <c r="AL10" i="72" s="1"/>
  <c r="AN10" i="72" s="1"/>
  <c r="AM14" i="72"/>
  <c r="AL14" i="72" s="1"/>
  <c r="AN14" i="72" s="1"/>
  <c r="AM43" i="72"/>
  <c r="AM72" i="72"/>
  <c r="AL72" i="72" s="1"/>
  <c r="AN72" i="72" s="1"/>
  <c r="AM8" i="72"/>
  <c r="AL8" i="72" s="1"/>
  <c r="AN8" i="72" s="1"/>
  <c r="AM52" i="72"/>
  <c r="AL52" i="72" s="1"/>
  <c r="AN52" i="72" s="1"/>
  <c r="AM46" i="72"/>
  <c r="AL46" i="72" s="1"/>
  <c r="AN46" i="72" s="1"/>
  <c r="AM26" i="72"/>
  <c r="AL26" i="72" s="1"/>
  <c r="AN26" i="72" s="1"/>
  <c r="AM69" i="72"/>
  <c r="AM63" i="72"/>
  <c r="AM76" i="72"/>
  <c r="AL76" i="72" s="1"/>
  <c r="AN76" i="72" s="1"/>
  <c r="AM12" i="72"/>
  <c r="AL12" i="72" s="1"/>
  <c r="AN12" i="72" s="1"/>
  <c r="AM33" i="72"/>
  <c r="AM70" i="72"/>
  <c r="AL70" i="72" s="1"/>
  <c r="AN70" i="72" s="1"/>
  <c r="AL6" i="72"/>
  <c r="AN6" i="72" s="1"/>
  <c r="AM35" i="72"/>
  <c r="AM64" i="72"/>
  <c r="AL64" i="72" s="1"/>
  <c r="AN64" i="72" s="1"/>
  <c r="AM74" i="72"/>
  <c r="AL74" i="72" s="1"/>
  <c r="AN74" i="72" s="1"/>
  <c r="AM73" i="72"/>
  <c r="AM11" i="72"/>
  <c r="AM61" i="72"/>
  <c r="AM55" i="72"/>
  <c r="AM68" i="72"/>
  <c r="AL68" i="72" s="1"/>
  <c r="AN68" i="72" s="1"/>
  <c r="AM58" i="72"/>
  <c r="AL58" i="72" s="1"/>
  <c r="AN58" i="72" s="1"/>
  <c r="AM25" i="72"/>
  <c r="AM62" i="72"/>
  <c r="AL62" i="72" s="1"/>
  <c r="AN62" i="72" s="1"/>
  <c r="AM13" i="72"/>
  <c r="AM27" i="72"/>
  <c r="AM56" i="72"/>
  <c r="AL56" i="72" s="1"/>
  <c r="AN56" i="72" s="1"/>
  <c r="AM39" i="72"/>
  <c r="AM75" i="72"/>
  <c r="AM50" i="72"/>
  <c r="AL50" i="72" s="1"/>
  <c r="AN50" i="72" s="1"/>
  <c r="AM53" i="72"/>
  <c r="AM47" i="72"/>
  <c r="AM60" i="72"/>
  <c r="AL60" i="72" s="1"/>
  <c r="AN60" i="72" s="1"/>
  <c r="AM42" i="72"/>
  <c r="AL42" i="72" s="1"/>
  <c r="AN42" i="72" s="1"/>
  <c r="AM17" i="72"/>
  <c r="AM54" i="72"/>
  <c r="AL54" i="72" s="1"/>
  <c r="AN54" i="72" s="1"/>
  <c r="AM18" i="72"/>
  <c r="AL18" i="72" s="1"/>
  <c r="AN18" i="72" s="1"/>
  <c r="AM19" i="72"/>
  <c r="AM48" i="72"/>
  <c r="AL48" i="72" s="1"/>
  <c r="AN48" i="72" s="1"/>
  <c r="AM45" i="72"/>
  <c r="AM9" i="72"/>
  <c r="AM40" i="72"/>
  <c r="AL40" i="72" s="1"/>
  <c r="AN40" i="72" s="1"/>
  <c r="AM22" i="72"/>
  <c r="AL22" i="72" s="1"/>
  <c r="AN22" i="72" s="1"/>
  <c r="AM37" i="72"/>
  <c r="AM31" i="72"/>
  <c r="AM44" i="72"/>
  <c r="AL44" i="72" s="1"/>
  <c r="AN44" i="72" s="1"/>
  <c r="AM65" i="72"/>
  <c r="AM77" i="72"/>
  <c r="AM38" i="72"/>
  <c r="AL38" i="72" s="1"/>
  <c r="AN38" i="72" s="1"/>
  <c r="AM67" i="72"/>
  <c r="AM29" i="72"/>
  <c r="AM32" i="72"/>
  <c r="AL32" i="72" s="1"/>
  <c r="AN32" i="72" s="1"/>
  <c r="AM15" i="72"/>
  <c r="AM49" i="72"/>
  <c r="AM16" i="72"/>
  <c r="AL16" i="72" s="1"/>
  <c r="AN16" i="72" s="1"/>
  <c r="AM66" i="72"/>
  <c r="AL66" i="72" s="1"/>
  <c r="AN66" i="72" s="1"/>
  <c r="AM23" i="72"/>
  <c r="AM36" i="72"/>
  <c r="AL36" i="72" s="1"/>
  <c r="AN36" i="72" s="1"/>
  <c r="AM57" i="72"/>
  <c r="AM21" i="72"/>
  <c r="AM30" i="72"/>
  <c r="AL30" i="72" s="1"/>
  <c r="AN30" i="72" s="1"/>
  <c r="AM59" i="72"/>
  <c r="AL5" i="72"/>
  <c r="AN5" i="72" s="1"/>
  <c r="AM24" i="72"/>
  <c r="AL24" i="72" s="1"/>
  <c r="AN24" i="72" s="1"/>
  <c r="AM34" i="72"/>
  <c r="AL34" i="72" s="1"/>
  <c r="AN34" i="72" s="1"/>
  <c r="AM28" i="72"/>
  <c r="AL28" i="72" s="1"/>
  <c r="AN28" i="72" s="1"/>
  <c r="AM51" i="72"/>
  <c r="AT44" i="72"/>
  <c r="AV44" i="72" s="1"/>
  <c r="AP60" i="72"/>
  <c r="AR60" i="72" s="1"/>
  <c r="AT34" i="72"/>
  <c r="AV34" i="72" s="1"/>
  <c r="AT68" i="72"/>
  <c r="AV68" i="72" s="1"/>
  <c r="AT56" i="72"/>
  <c r="AV56" i="72" s="1"/>
  <c r="AT6" i="72"/>
  <c r="AV6" i="72" s="1"/>
  <c r="AT70" i="72"/>
  <c r="AV70" i="72" s="1"/>
  <c r="AP18" i="72"/>
  <c r="AR18" i="72" s="1"/>
  <c r="AP40" i="72"/>
  <c r="AR40" i="72" s="1"/>
  <c r="AP54" i="72"/>
  <c r="AR54" i="72" s="1"/>
  <c r="AP12" i="72"/>
  <c r="AR12" i="72" s="1"/>
  <c r="AP74" i="72"/>
  <c r="AR74" i="72" s="1"/>
  <c r="AT24" i="72"/>
  <c r="AV24" i="72" s="1"/>
  <c r="AP72" i="72"/>
  <c r="AR72" i="72" s="1"/>
  <c r="AP44" i="72"/>
  <c r="AR44" i="72" s="1"/>
  <c r="AT74" i="72"/>
  <c r="AV74" i="72" s="1"/>
  <c r="AP52" i="72"/>
  <c r="AR52" i="72" s="1"/>
  <c r="AT40" i="72"/>
  <c r="AV40" i="72" s="1"/>
  <c r="AT54" i="72"/>
  <c r="AV54" i="72" s="1"/>
  <c r="AT42" i="72"/>
  <c r="AV42" i="72" s="1"/>
  <c r="AT76" i="72"/>
  <c r="AV76" i="72" s="1"/>
  <c r="AT64" i="72"/>
  <c r="AV64" i="72" s="1"/>
  <c r="AT14" i="72"/>
  <c r="AV14" i="72" s="1"/>
  <c r="AP48" i="72"/>
  <c r="AR48" i="72" s="1"/>
  <c r="AP78" i="72"/>
  <c r="AR78" i="72" s="1"/>
  <c r="AP62" i="72"/>
  <c r="AR62" i="72" s="1"/>
  <c r="AP20" i="72"/>
  <c r="AR20" i="72" s="1"/>
  <c r="AP8" i="72"/>
  <c r="AR8" i="72" s="1"/>
  <c r="AP42" i="72"/>
  <c r="AR42" i="72" s="1"/>
  <c r="AT46" i="72"/>
  <c r="AV46" i="72" s="1"/>
  <c r="AP16" i="72"/>
  <c r="AR16" i="72" s="1"/>
  <c r="AP50" i="72"/>
  <c r="AR50" i="72" s="1"/>
  <c r="AT36" i="72"/>
  <c r="AV36" i="72" s="1"/>
  <c r="AT50" i="72"/>
  <c r="AV50" i="72" s="1"/>
  <c r="AT8" i="72"/>
  <c r="AV8" i="72" s="1"/>
  <c r="AT72" i="72"/>
  <c r="AV72" i="72" s="1"/>
  <c r="AT22" i="72"/>
  <c r="AV22" i="72" s="1"/>
  <c r="AT78" i="72"/>
  <c r="AV78" i="72" s="1"/>
  <c r="AP56" i="72"/>
  <c r="AR56" i="72" s="1"/>
  <c r="AP6" i="72"/>
  <c r="AR6" i="72" s="1"/>
  <c r="AP70" i="72"/>
  <c r="AR70" i="72" s="1"/>
  <c r="AP28" i="72"/>
  <c r="AR28" i="72" s="1"/>
  <c r="AP26" i="72"/>
  <c r="AR26" i="72" s="1"/>
  <c r="AT32" i="72"/>
  <c r="AV32" i="72" s="1"/>
  <c r="AT12" i="72"/>
  <c r="AV12" i="72" s="1"/>
  <c r="AP24" i="72"/>
  <c r="AR24" i="72" s="1"/>
  <c r="AP38" i="72"/>
  <c r="AR38" i="72" s="1"/>
  <c r="AT52" i="72"/>
  <c r="AV52" i="72" s="1"/>
  <c r="AT58" i="72"/>
  <c r="AV58" i="72" s="1"/>
  <c r="AT16" i="72"/>
  <c r="AV16" i="72" s="1"/>
  <c r="AT30" i="72"/>
  <c r="AV30" i="72" s="1"/>
  <c r="AT20" i="72"/>
  <c r="AV20" i="72" s="1"/>
  <c r="AP64" i="72"/>
  <c r="AR64" i="72" s="1"/>
  <c r="AP14" i="72"/>
  <c r="AR14" i="72" s="1"/>
  <c r="AP36" i="72"/>
  <c r="AR36" i="72" s="1"/>
  <c r="BB69" i="72"/>
  <c r="BD69" i="72" s="1"/>
  <c r="BB63" i="72"/>
  <c r="BD63" i="72" s="1"/>
  <c r="BB49" i="72"/>
  <c r="BD49" i="72" s="1"/>
  <c r="BB37" i="72"/>
  <c r="BD37" i="72" s="1"/>
  <c r="BB31" i="72"/>
  <c r="BD31" i="72" s="1"/>
  <c r="BB17" i="72"/>
  <c r="BD17" i="72" s="1"/>
  <c r="BE6" i="72"/>
  <c r="BG6" i="72" s="1"/>
  <c r="BB78" i="72"/>
  <c r="BD78" i="72" s="1"/>
  <c r="BB73" i="72"/>
  <c r="BD73" i="72" s="1"/>
  <c r="BB41" i="72"/>
  <c r="BD41" i="72" s="1"/>
  <c r="BB9" i="72"/>
  <c r="BD9" i="72" s="1"/>
  <c r="BB19" i="72"/>
  <c r="BD19" i="72" s="1"/>
  <c r="BE78" i="72"/>
  <c r="BG78" i="72" s="1"/>
  <c r="BB76" i="72"/>
  <c r="BD76" i="72" s="1"/>
  <c r="BB64" i="72"/>
  <c r="BD64" i="72" s="1"/>
  <c r="BB50" i="72"/>
  <c r="BD50" i="72" s="1"/>
  <c r="BB44" i="72"/>
  <c r="BD44" i="72" s="1"/>
  <c r="BB32" i="72"/>
  <c r="BD32" i="72" s="1"/>
  <c r="BB18" i="72"/>
  <c r="BD18" i="72" s="1"/>
  <c r="BB12" i="72"/>
  <c r="BD12" i="72" s="1"/>
  <c r="AY78" i="72"/>
  <c r="BA78" i="72" s="1"/>
  <c r="BE5" i="72"/>
  <c r="BG5" i="72" s="1"/>
  <c r="BE72" i="72"/>
  <c r="BG72" i="72" s="1"/>
  <c r="BE64" i="72"/>
  <c r="BG64" i="72" s="1"/>
  <c r="BE56" i="72"/>
  <c r="BG56" i="72" s="1"/>
  <c r="BE48" i="72"/>
  <c r="BG48" i="72" s="1"/>
  <c r="BE40" i="72"/>
  <c r="BG40" i="72" s="1"/>
  <c r="BE32" i="72"/>
  <c r="BG32" i="72" s="1"/>
  <c r="BE24" i="72"/>
  <c r="BG24" i="72" s="1"/>
  <c r="BE16" i="72"/>
  <c r="BG16" i="72" s="1"/>
  <c r="BE8" i="72"/>
  <c r="BG8" i="72" s="1"/>
  <c r="BE77" i="72"/>
  <c r="BG77" i="72" s="1"/>
  <c r="BE69" i="72"/>
  <c r="BG69" i="72" s="1"/>
  <c r="BE61" i="72"/>
  <c r="BG61" i="72" s="1"/>
  <c r="BE53" i="72"/>
  <c r="BG53" i="72" s="1"/>
  <c r="BE45" i="72"/>
  <c r="BG45" i="72" s="1"/>
  <c r="BE37" i="72"/>
  <c r="BG37" i="72" s="1"/>
  <c r="BE29" i="72"/>
  <c r="BG29" i="72" s="1"/>
  <c r="BE21" i="72"/>
  <c r="BG21" i="72" s="1"/>
  <c r="BE75" i="72"/>
  <c r="BG75" i="72" s="1"/>
  <c r="BE71" i="72"/>
  <c r="BG71" i="72" s="1"/>
  <c r="BE67" i="72"/>
  <c r="BG67" i="72" s="1"/>
  <c r="BE63" i="72"/>
  <c r="BG63" i="72" s="1"/>
  <c r="BE59" i="72"/>
  <c r="BG59" i="72" s="1"/>
  <c r="BE55" i="72"/>
  <c r="BG55" i="72" s="1"/>
  <c r="BE51" i="72"/>
  <c r="BG51" i="72" s="1"/>
  <c r="BE47" i="72"/>
  <c r="BG47" i="72" s="1"/>
  <c r="BE43" i="72"/>
  <c r="BG43" i="72" s="1"/>
  <c r="BE39" i="72"/>
  <c r="BG39" i="72" s="1"/>
  <c r="BE35" i="72"/>
  <c r="BG35" i="72" s="1"/>
  <c r="BE31" i="72"/>
  <c r="BG31" i="72" s="1"/>
  <c r="BE27" i="72"/>
  <c r="BG27" i="72" s="1"/>
  <c r="BE23" i="72"/>
  <c r="BG23" i="72" s="1"/>
  <c r="BE19" i="72"/>
  <c r="BG19" i="72" s="1"/>
  <c r="BE15" i="72"/>
  <c r="BG15" i="72" s="1"/>
  <c r="BE11" i="72"/>
  <c r="BG11" i="72" s="1"/>
  <c r="BE7" i="72"/>
  <c r="BG7" i="72" s="1"/>
  <c r="BE74" i="72"/>
  <c r="BG74" i="72" s="1"/>
  <c r="BE70" i="72"/>
  <c r="BG70" i="72" s="1"/>
  <c r="BE66" i="72"/>
  <c r="BG66" i="72" s="1"/>
  <c r="BE62" i="72"/>
  <c r="BG62" i="72" s="1"/>
  <c r="BE58" i="72"/>
  <c r="BG58" i="72" s="1"/>
  <c r="BE54" i="72"/>
  <c r="BG54" i="72" s="1"/>
  <c r="BE50" i="72"/>
  <c r="BG50" i="72" s="1"/>
  <c r="BE46" i="72"/>
  <c r="BG46" i="72" s="1"/>
  <c r="BE42" i="72"/>
  <c r="BG42" i="72" s="1"/>
  <c r="BE38" i="72"/>
  <c r="BG38" i="72" s="1"/>
  <c r="BE34" i="72"/>
  <c r="BG34" i="72" s="1"/>
  <c r="BE30" i="72"/>
  <c r="BG30" i="72" s="1"/>
  <c r="BE26" i="72"/>
  <c r="BG26" i="72" s="1"/>
  <c r="BE22" i="72"/>
  <c r="BG22" i="72" s="1"/>
  <c r="BE18" i="72"/>
  <c r="BG18" i="72" s="1"/>
  <c r="BE14" i="72"/>
  <c r="BG14" i="72" s="1"/>
  <c r="BE10" i="72"/>
  <c r="BG10" i="72" s="1"/>
  <c r="BB75" i="72"/>
  <c r="BD75" i="72" s="1"/>
  <c r="BB67" i="72"/>
  <c r="BD67" i="72" s="1"/>
  <c r="BB58" i="72"/>
  <c r="BD58" i="72" s="1"/>
  <c r="BB52" i="72"/>
  <c r="BD52" i="72" s="1"/>
  <c r="BB43" i="72"/>
  <c r="BD43" i="72" s="1"/>
  <c r="BB35" i="72"/>
  <c r="BD35" i="72" s="1"/>
  <c r="BB26" i="72"/>
  <c r="BD26" i="72" s="1"/>
  <c r="BB20" i="72"/>
  <c r="BD20" i="72" s="1"/>
  <c r="BB11" i="72"/>
  <c r="BD11" i="72" s="1"/>
  <c r="BB70" i="72"/>
  <c r="BD70" i="72" s="1"/>
  <c r="BB61" i="72"/>
  <c r="BD61" i="72" s="1"/>
  <c r="BB55" i="72"/>
  <c r="BD55" i="72" s="1"/>
  <c r="BB46" i="72"/>
  <c r="BD46" i="72" s="1"/>
  <c r="BB38" i="72"/>
  <c r="BD38" i="72" s="1"/>
  <c r="BB29" i="72"/>
  <c r="BD29" i="72" s="1"/>
  <c r="BB23" i="72"/>
  <c r="BD23" i="72" s="1"/>
  <c r="BB14" i="72"/>
  <c r="BD14" i="72" s="1"/>
  <c r="BB5" i="72"/>
  <c r="BD5" i="72" s="1"/>
  <c r="BB77" i="72"/>
  <c r="BD77" i="72" s="1"/>
  <c r="BB71" i="72"/>
  <c r="BD71" i="72" s="1"/>
  <c r="BB66" i="72"/>
  <c r="BD66" i="72" s="1"/>
  <c r="BB60" i="72"/>
  <c r="BD60" i="72" s="1"/>
  <c r="BB57" i="72"/>
  <c r="BD57" i="72" s="1"/>
  <c r="BB54" i="72"/>
  <c r="BD54" i="72" s="1"/>
  <c r="BB51" i="72"/>
  <c r="BD51" i="72" s="1"/>
  <c r="BB48" i="72"/>
  <c r="BD48" i="72" s="1"/>
  <c r="BB45" i="72"/>
  <c r="BD45" i="72" s="1"/>
  <c r="BB39" i="72"/>
  <c r="BD39" i="72" s="1"/>
  <c r="BB34" i="72"/>
  <c r="BD34" i="72" s="1"/>
  <c r="BB28" i="72"/>
  <c r="BD28" i="72" s="1"/>
  <c r="BB25" i="72"/>
  <c r="BD25" i="72" s="1"/>
  <c r="BB22" i="72"/>
  <c r="BD22" i="72" s="1"/>
  <c r="BB16" i="72"/>
  <c r="BD16" i="72" s="1"/>
  <c r="BB13" i="72"/>
  <c r="BD13" i="72" s="1"/>
  <c r="BB7" i="72"/>
  <c r="BD7" i="72" s="1"/>
  <c r="BB74" i="72"/>
  <c r="BD74" i="72" s="1"/>
  <c r="BB68" i="72"/>
  <c r="BD68" i="72" s="1"/>
  <c r="BB65" i="72"/>
  <c r="BD65" i="72" s="1"/>
  <c r="BB62" i="72"/>
  <c r="BD62" i="72" s="1"/>
  <c r="BB59" i="72"/>
  <c r="BD59" i="72" s="1"/>
  <c r="BB56" i="72"/>
  <c r="BD56" i="72" s="1"/>
  <c r="BB53" i="72"/>
  <c r="BD53" i="72" s="1"/>
  <c r="BB47" i="72"/>
  <c r="BD47" i="72" s="1"/>
  <c r="BB42" i="72"/>
  <c r="BD42" i="72" s="1"/>
  <c r="BB36" i="72"/>
  <c r="BD36" i="72" s="1"/>
  <c r="BB33" i="72"/>
  <c r="BD33" i="72" s="1"/>
  <c r="BB30" i="72"/>
  <c r="BD30" i="72" s="1"/>
  <c r="BB27" i="72"/>
  <c r="BD27" i="72" s="1"/>
  <c r="BB24" i="72"/>
  <c r="BD24" i="72" s="1"/>
  <c r="BB21" i="72"/>
  <c r="BD21" i="72" s="1"/>
  <c r="BB15" i="72"/>
  <c r="BD15" i="72" s="1"/>
  <c r="BB10" i="72"/>
  <c r="BD10" i="72" s="1"/>
  <c r="AY73" i="72"/>
  <c r="BA73" i="72" s="1"/>
  <c r="AY65" i="72"/>
  <c r="BA65" i="72" s="1"/>
  <c r="AY57" i="72"/>
  <c r="BA57" i="72" s="1"/>
  <c r="AY49" i="72"/>
  <c r="BA49" i="72" s="1"/>
  <c r="AY41" i="72"/>
  <c r="BA41" i="72" s="1"/>
  <c r="AY33" i="72"/>
  <c r="BA33" i="72" s="1"/>
  <c r="AY25" i="72"/>
  <c r="BA25" i="72" s="1"/>
  <c r="AY17" i="72"/>
  <c r="BA17" i="72" s="1"/>
  <c r="AY74" i="72"/>
  <c r="BA74" i="72" s="1"/>
  <c r="AY72" i="72"/>
  <c r="BA72" i="72" s="1"/>
  <c r="AY70" i="72"/>
  <c r="BA70" i="72" s="1"/>
  <c r="AY66" i="72"/>
  <c r="BA66" i="72" s="1"/>
  <c r="AY64" i="72"/>
  <c r="BA64" i="72" s="1"/>
  <c r="AY60" i="72"/>
  <c r="BA60" i="72" s="1"/>
  <c r="AY58" i="72"/>
  <c r="BA58" i="72" s="1"/>
  <c r="AY56" i="72"/>
  <c r="BA56" i="72" s="1"/>
  <c r="AY52" i="72"/>
  <c r="BA52" i="72" s="1"/>
  <c r="AY50" i="72"/>
  <c r="BA50" i="72" s="1"/>
  <c r="AY46" i="72"/>
  <c r="BA46" i="72" s="1"/>
  <c r="AY44" i="72"/>
  <c r="BA44" i="72" s="1"/>
  <c r="AY40" i="72"/>
  <c r="BA40" i="72" s="1"/>
  <c r="AY38" i="72"/>
  <c r="BA38" i="72" s="1"/>
  <c r="AY36" i="72"/>
  <c r="BA36" i="72" s="1"/>
  <c r="AY32" i="72"/>
  <c r="BA32" i="72" s="1"/>
  <c r="AY30" i="72"/>
  <c r="BA30" i="72" s="1"/>
  <c r="AY28" i="72"/>
  <c r="BA28" i="72" s="1"/>
  <c r="AY26" i="72"/>
  <c r="BA26" i="72" s="1"/>
  <c r="AY22" i="72"/>
  <c r="BA22" i="72" s="1"/>
  <c r="AY20" i="72"/>
  <c r="BA20" i="72" s="1"/>
  <c r="AY18" i="72"/>
  <c r="BA18" i="72" s="1"/>
  <c r="AY16" i="72"/>
  <c r="BA16" i="72" s="1"/>
  <c r="AY14" i="72"/>
  <c r="BA14" i="72" s="1"/>
  <c r="AY12" i="72"/>
  <c r="BA12" i="72" s="1"/>
  <c r="AY10" i="72"/>
  <c r="BA10" i="72" s="1"/>
  <c r="AY6" i="72"/>
  <c r="BA6" i="72" s="1"/>
  <c r="AY76" i="72"/>
  <c r="BA76" i="72" s="1"/>
  <c r="AY68" i="72"/>
  <c r="BA68" i="72" s="1"/>
  <c r="AY62" i="72"/>
  <c r="BA62" i="72" s="1"/>
  <c r="AY54" i="72"/>
  <c r="BA54" i="72" s="1"/>
  <c r="AY48" i="72"/>
  <c r="BA48" i="72" s="1"/>
  <c r="AY42" i="72"/>
  <c r="BA42" i="72" s="1"/>
  <c r="AY34" i="72"/>
  <c r="BA34" i="72" s="1"/>
  <c r="AY24" i="72"/>
  <c r="BA24" i="72" s="1"/>
  <c r="AP63" i="72" l="1"/>
  <c r="AR63" i="72" s="1"/>
  <c r="AT63" i="72"/>
  <c r="AV63" i="72" s="1"/>
  <c r="AP39" i="72"/>
  <c r="AR39" i="72" s="1"/>
  <c r="AP75" i="72"/>
  <c r="AR75" i="72" s="1"/>
  <c r="AT13" i="72"/>
  <c r="AV13" i="72" s="1"/>
  <c r="AT19" i="72"/>
  <c r="AV19" i="72" s="1"/>
  <c r="AL37" i="72"/>
  <c r="AN37" i="72" s="1"/>
  <c r="AL47" i="72"/>
  <c r="AN47" i="72" s="1"/>
  <c r="AT23" i="72"/>
  <c r="AV23" i="72" s="1"/>
  <c r="AT5" i="72"/>
  <c r="AV5" i="72" s="1"/>
  <c r="AT39" i="72"/>
  <c r="AV39" i="72" s="1"/>
  <c r="AT61" i="72"/>
  <c r="AV61" i="72" s="1"/>
  <c r="AT53" i="72"/>
  <c r="AV53" i="72" s="1"/>
  <c r="AP47" i="72"/>
  <c r="AR47" i="72" s="1"/>
  <c r="AP5" i="72"/>
  <c r="AR5" i="72" s="1"/>
  <c r="AT21" i="72"/>
  <c r="AV21" i="72" s="1"/>
  <c r="AT41" i="72"/>
  <c r="AV41" i="72" s="1"/>
  <c r="AT33" i="72"/>
  <c r="AV33" i="72" s="1"/>
  <c r="AP11" i="72"/>
  <c r="AR11" i="72" s="1"/>
  <c r="AT47" i="72"/>
  <c r="AV47" i="72" s="1"/>
  <c r="AT35" i="72"/>
  <c r="AV35" i="72" s="1"/>
  <c r="AP51" i="72"/>
  <c r="AR51" i="72" s="1"/>
  <c r="AL51" i="72"/>
  <c r="AN51" i="72" s="1"/>
  <c r="AL57" i="72"/>
  <c r="AN57" i="72" s="1"/>
  <c r="AL29" i="72"/>
  <c r="AN29" i="72" s="1"/>
  <c r="AL65" i="72"/>
  <c r="AN65" i="72" s="1"/>
  <c r="AL17" i="72"/>
  <c r="AN17" i="72" s="1"/>
  <c r="AL53" i="72"/>
  <c r="AN53" i="72" s="1"/>
  <c r="AL25" i="72"/>
  <c r="AN25" i="72" s="1"/>
  <c r="AL61" i="72"/>
  <c r="AN61" i="72" s="1"/>
  <c r="AL33" i="72"/>
  <c r="AN33" i="72" s="1"/>
  <c r="AL69" i="72"/>
  <c r="AN69" i="72" s="1"/>
  <c r="AL71" i="72"/>
  <c r="AN71" i="72" s="1"/>
  <c r="AP73" i="72"/>
  <c r="AR73" i="72" s="1"/>
  <c r="AT31" i="72"/>
  <c r="AV31" i="72" s="1"/>
  <c r="AT27" i="72"/>
  <c r="AV27" i="72" s="1"/>
  <c r="AT11" i="72"/>
  <c r="AV11" i="72" s="1"/>
  <c r="AP59" i="72"/>
  <c r="AR59" i="72" s="1"/>
  <c r="AT71" i="72"/>
  <c r="AV71" i="72" s="1"/>
  <c r="AT51" i="72"/>
  <c r="AV51" i="72" s="1"/>
  <c r="AT9" i="72"/>
  <c r="AV9" i="72" s="1"/>
  <c r="AP45" i="72"/>
  <c r="AR45" i="72" s="1"/>
  <c r="AP7" i="72"/>
  <c r="AR7" i="72" s="1"/>
  <c r="AL21" i="72"/>
  <c r="AN21" i="72" s="1"/>
  <c r="AL77" i="72"/>
  <c r="AN77" i="72" s="1"/>
  <c r="AL55" i="72"/>
  <c r="AN55" i="72" s="1"/>
  <c r="AL7" i="72"/>
  <c r="AN7" i="72" s="1"/>
  <c r="AP67" i="72"/>
  <c r="AR67" i="72" s="1"/>
  <c r="AP21" i="72"/>
  <c r="AR21" i="72" s="1"/>
  <c r="AP35" i="72"/>
  <c r="AR35" i="72" s="1"/>
  <c r="AT77" i="72"/>
  <c r="AV77" i="72" s="1"/>
  <c r="AP31" i="72"/>
  <c r="AR31" i="72" s="1"/>
  <c r="AP19" i="72"/>
  <c r="AR19" i="72" s="1"/>
  <c r="AT55" i="72"/>
  <c r="AV55" i="72" s="1"/>
  <c r="AT43" i="72"/>
  <c r="AV43" i="72" s="1"/>
  <c r="AP17" i="72"/>
  <c r="AR17" i="72" s="1"/>
  <c r="AT65" i="72"/>
  <c r="AV65" i="72" s="1"/>
  <c r="AP49" i="72"/>
  <c r="AR49" i="72" s="1"/>
  <c r="AL59" i="72"/>
  <c r="AN59" i="72" s="1"/>
  <c r="AL49" i="72"/>
  <c r="AN49" i="72" s="1"/>
  <c r="AL67" i="72"/>
  <c r="AN67" i="72" s="1"/>
  <c r="AL19" i="72"/>
  <c r="AN19" i="72" s="1"/>
  <c r="AL27" i="72"/>
  <c r="AN27" i="72" s="1"/>
  <c r="AL11" i="72"/>
  <c r="AN11" i="72" s="1"/>
  <c r="AL35" i="72"/>
  <c r="AN35" i="72" s="1"/>
  <c r="AL41" i="72"/>
  <c r="AN41" i="72" s="1"/>
  <c r="AP9" i="72"/>
  <c r="AR9" i="72" s="1"/>
  <c r="AT57" i="72"/>
  <c r="AV57" i="72" s="1"/>
  <c r="AP43" i="72"/>
  <c r="AR43" i="72" s="1"/>
  <c r="AP71" i="72"/>
  <c r="AR71" i="72" s="1"/>
  <c r="AP15" i="72"/>
  <c r="AR15" i="72" s="1"/>
  <c r="AT37" i="72"/>
  <c r="AV37" i="72" s="1"/>
  <c r="AP27" i="72"/>
  <c r="AR27" i="72" s="1"/>
  <c r="AT49" i="72"/>
  <c r="AV49" i="72" s="1"/>
  <c r="AT45" i="72"/>
  <c r="AV45" i="72" s="1"/>
  <c r="AP69" i="72"/>
  <c r="AR69" i="72" s="1"/>
  <c r="AL45" i="72"/>
  <c r="AN45" i="72" s="1"/>
  <c r="AL39" i="72"/>
  <c r="AN39" i="72" s="1"/>
  <c r="AL63" i="72"/>
  <c r="AN63" i="72" s="1"/>
  <c r="AP23" i="72"/>
  <c r="AR23" i="72" s="1"/>
  <c r="AP37" i="72"/>
  <c r="AR37" i="72" s="1"/>
  <c r="AT75" i="72"/>
  <c r="AV75" i="72" s="1"/>
  <c r="AT59" i="72"/>
  <c r="AV59" i="72" s="1"/>
  <c r="AP33" i="72"/>
  <c r="AR33" i="72" s="1"/>
  <c r="AT17" i="72"/>
  <c r="AV17" i="72" s="1"/>
  <c r="AP77" i="72"/>
  <c r="AR77" i="72" s="1"/>
  <c r="AP41" i="72"/>
  <c r="AR41" i="72" s="1"/>
  <c r="AT25" i="72"/>
  <c r="AV25" i="72" s="1"/>
  <c r="AP13" i="72"/>
  <c r="AR13" i="72" s="1"/>
  <c r="AT29" i="72"/>
  <c r="AV29" i="72" s="1"/>
  <c r="AP55" i="72"/>
  <c r="AR55" i="72" s="1"/>
  <c r="AP25" i="72"/>
  <c r="AR25" i="72" s="1"/>
  <c r="AT73" i="72"/>
  <c r="AV73" i="72" s="1"/>
  <c r="AP65" i="72"/>
  <c r="AR65" i="72" s="1"/>
  <c r="AP61" i="72"/>
  <c r="AR61" i="72" s="1"/>
  <c r="AT15" i="72"/>
  <c r="AV15" i="72" s="1"/>
  <c r="AP29" i="72"/>
  <c r="AR29" i="72" s="1"/>
  <c r="AL23" i="72"/>
  <c r="AN23" i="72" s="1"/>
  <c r="AL15" i="72"/>
  <c r="AN15" i="72" s="1"/>
  <c r="AL31" i="72"/>
  <c r="AN31" i="72" s="1"/>
  <c r="AL9" i="72"/>
  <c r="AN9" i="72" s="1"/>
  <c r="AL75" i="72"/>
  <c r="AN75" i="72" s="1"/>
  <c r="AL13" i="72"/>
  <c r="AN13" i="72" s="1"/>
  <c r="AL73" i="72"/>
  <c r="AN73" i="72" s="1"/>
  <c r="AL43" i="72"/>
  <c r="AN43" i="72" s="1"/>
  <c r="AP53" i="72"/>
  <c r="AR53" i="72" s="1"/>
  <c r="AT69" i="72"/>
  <c r="AV69" i="72" s="1"/>
  <c r="AT67" i="72"/>
  <c r="AV67" i="72" s="1"/>
  <c r="AT7" i="72"/>
  <c r="AV7" i="72" s="1"/>
  <c r="AP57" i="72"/>
  <c r="AR57" i="72" s="1"/>
</calcChain>
</file>

<file path=xl/sharedStrings.xml><?xml version="1.0" encoding="utf-8"?>
<sst xmlns="http://schemas.openxmlformats.org/spreadsheetml/2006/main" count="5661" uniqueCount="472">
  <si>
    <t>広域連合全体</t>
  </si>
  <si>
    <t>豊能医療圏</t>
    <rPh sb="0" eb="2">
      <t>トヨノ</t>
    </rPh>
    <rPh sb="2" eb="4">
      <t>イリョウ</t>
    </rPh>
    <rPh sb="4" eb="5">
      <t>ケン</t>
    </rPh>
    <phoneticPr fontId="30"/>
  </si>
  <si>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</si>
  <si>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</si>
  <si>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</si>
  <si>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</si>
  <si>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</si>
  <si>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</si>
  <si>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</si>
  <si>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</si>
  <si>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</si>
  <si>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</si>
  <si>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</si>
  <si>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</si>
  <si>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</si>
  <si>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</si>
  <si>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</si>
  <si>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</si>
  <si>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</si>
  <si>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</si>
  <si>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</si>
  <si>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</si>
  <si>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</si>
  <si>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</si>
  <si>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</si>
  <si>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</si>
  <si>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</si>
  <si>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</si>
  <si>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</si>
  <si>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</si>
  <si>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</si>
  <si>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</si>
  <si>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</si>
  <si>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</si>
  <si>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</si>
  <si>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</si>
  <si>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</si>
  <si>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</si>
  <si>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</si>
  <si>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</si>
  <si>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</si>
  <si>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</si>
  <si>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</si>
  <si>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</si>
  <si>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</si>
  <si>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</si>
  <si>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</si>
  <si>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</si>
  <si>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</si>
  <si>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</si>
  <si>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</si>
  <si>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</si>
  <si>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</si>
  <si>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</si>
  <si>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</si>
  <si>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</si>
  <si>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</si>
  <si>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</si>
  <si>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</si>
  <si>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</si>
  <si>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</si>
  <si>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</si>
  <si>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</si>
  <si>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</si>
  <si>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</si>
  <si>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重複受診</t>
    <rPh sb="0" eb="2">
      <t>チョウフク</t>
    </rPh>
    <rPh sb="2" eb="4">
      <t>ジュシン</t>
    </rPh>
    <phoneticPr fontId="3"/>
  </si>
  <si>
    <t>頻回受診</t>
    <rPh sb="0" eb="2">
      <t>ヒンカイ</t>
    </rPh>
    <rPh sb="2" eb="4">
      <t>ジュシン</t>
    </rPh>
    <phoneticPr fontId="3"/>
  </si>
  <si>
    <t>重複服薬</t>
    <rPh sb="0" eb="2">
      <t>チョウフク</t>
    </rPh>
    <rPh sb="2" eb="4">
      <t>フクヤク</t>
    </rPh>
    <phoneticPr fontId="3"/>
  </si>
  <si>
    <t>分類</t>
    <rPh sb="0" eb="2">
      <t>ブンルイ</t>
    </rPh>
    <phoneticPr fontId="3"/>
  </si>
  <si>
    <t>病名</t>
    <rPh sb="0" eb="2">
      <t>ビョウメイ</t>
    </rPh>
    <phoneticPr fontId="3"/>
  </si>
  <si>
    <t>薬品名</t>
    <rPh sb="0" eb="2">
      <t>ヤクヒン</t>
    </rPh>
    <rPh sb="2" eb="3">
      <t>メイ</t>
    </rPh>
    <phoneticPr fontId="3"/>
  </si>
  <si>
    <t>効能</t>
    <rPh sb="0" eb="2">
      <t>コウノウ</t>
    </rPh>
    <phoneticPr fontId="3"/>
  </si>
  <si>
    <t>広域連合全体</t>
    <rPh sb="0" eb="2">
      <t>コウイキ</t>
    </rPh>
    <rPh sb="2" eb="4">
      <t>レンゴウ</t>
    </rPh>
    <rPh sb="4" eb="6">
      <t>ゼンタイ</t>
    </rPh>
    <phoneticPr fontId="3"/>
  </si>
  <si>
    <t>豊能医療圏</t>
    <phoneticPr fontId="3"/>
  </si>
  <si>
    <t>大阪市医療圏</t>
    <phoneticPr fontId="3"/>
  </si>
  <si>
    <t>地区</t>
    <rPh sb="0" eb="2">
      <t>チク</t>
    </rPh>
    <phoneticPr fontId="3"/>
  </si>
  <si>
    <t>市区町村</t>
    <rPh sb="0" eb="2">
      <t>シク</t>
    </rPh>
    <rPh sb="2" eb="4">
      <t>チョウソン</t>
    </rPh>
    <phoneticPr fontId="3"/>
  </si>
  <si>
    <t>順位</t>
    <rPh sb="0" eb="2">
      <t>ジュンイ</t>
    </rPh>
    <phoneticPr fontId="3"/>
  </si>
  <si>
    <t>高血圧症</t>
  </si>
  <si>
    <t>循環器系の疾患</t>
  </si>
  <si>
    <t>不眠症</t>
  </si>
  <si>
    <t>神経系の疾患</t>
  </si>
  <si>
    <t>変形性膝関節症</t>
  </si>
  <si>
    <t>筋骨格系及び結合組織の疾患</t>
  </si>
  <si>
    <t>便秘症</t>
  </si>
  <si>
    <t>消化器系の疾患</t>
  </si>
  <si>
    <t>腰部脊柱管狭窄症</t>
  </si>
  <si>
    <t>糖尿病</t>
  </si>
  <si>
    <t>内分泌，栄養及び代謝疾患</t>
  </si>
  <si>
    <t>骨粗鬆症</t>
  </si>
  <si>
    <t>腰痛症</t>
  </si>
  <si>
    <t>変形性腰椎症</t>
  </si>
  <si>
    <t>肩関節周囲炎</t>
  </si>
  <si>
    <t>頚椎症</t>
  </si>
  <si>
    <t>血管拡張剤</t>
  </si>
  <si>
    <t>催眠鎮静剤，抗不安剤</t>
  </si>
  <si>
    <t>消化性潰瘍用剤</t>
  </si>
  <si>
    <t>メチコバール錠５００μｇ　０．５ｍｇ</t>
  </si>
  <si>
    <t>デパス錠０．５ｍｇ</t>
  </si>
  <si>
    <t>精神神経用剤</t>
  </si>
  <si>
    <t>バイアスピリン錠１００ｍｇ</t>
  </si>
  <si>
    <t>その他の血液・体液用薬</t>
  </si>
  <si>
    <t>総患者数(人)</t>
    <rPh sb="0" eb="1">
      <t>ソウ</t>
    </rPh>
    <rPh sb="1" eb="4">
      <t>カンジャスウ</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</si>
  <si>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</si>
  <si>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</si>
  <si>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</si>
  <si>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</si>
  <si>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</si>
  <si>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</si>
  <si>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</si>
  <si>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</si>
  <si>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</si>
  <si>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</si>
  <si>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</si>
  <si>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</si>
  <si>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</si>
  <si>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</si>
  <si>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</si>
  <si>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</si>
  <si>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</si>
  <si>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</si>
  <si>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三島医療圏</t>
  </si>
  <si>
    <t>北河内医療圏</t>
  </si>
  <si>
    <t>中河内医療圏</t>
  </si>
  <si>
    <t>南河内医療圏</t>
  </si>
  <si>
    <t>堺市医療圏</t>
  </si>
  <si>
    <t>泉州医療圏</t>
  </si>
  <si>
    <t>12カ月間の延べ人数</t>
    <phoneticPr fontId="3"/>
  </si>
  <si>
    <t>12カ月間の実人数</t>
    <phoneticPr fontId="3"/>
  </si>
  <si>
    <t>慢性胃炎</t>
  </si>
  <si>
    <t>高脂血症</t>
  </si>
  <si>
    <t>レンドルミンＤ錠０．２５ｍｇ</t>
  </si>
  <si>
    <t>マイスリー錠１０ｍｇ</t>
  </si>
  <si>
    <t>リリカＯＤ錠２５ｍｇ</t>
  </si>
  <si>
    <t>その他の中枢神経系用薬</t>
  </si>
  <si>
    <t>重複受診患者割合</t>
  </si>
  <si>
    <t>頻回受診患者割合</t>
    <phoneticPr fontId="3"/>
  </si>
  <si>
    <t>重複服薬患者割合</t>
    <phoneticPr fontId="3"/>
  </si>
  <si>
    <t>指導
候補者数
(人)</t>
    <rPh sb="0" eb="2">
      <t>シドウ</t>
    </rPh>
    <rPh sb="3" eb="6">
      <t>コウホシャ</t>
    </rPh>
    <rPh sb="6" eb="7">
      <t>スウ</t>
    </rPh>
    <rPh sb="9" eb="10">
      <t>ニン</t>
    </rPh>
    <phoneticPr fontId="3"/>
  </si>
  <si>
    <t>地区</t>
    <rPh sb="0" eb="1">
      <t>チ</t>
    </rPh>
    <phoneticPr fontId="3"/>
  </si>
  <si>
    <t>【グラフ用】</t>
  </si>
  <si>
    <t>割合(%)</t>
    <rPh sb="0" eb="2">
      <t>ワリアイ</t>
    </rPh>
    <phoneticPr fontId="3"/>
  </si>
  <si>
    <t>割合(%)
(総患者数に占める割合)</t>
    <rPh sb="0" eb="2">
      <t>ワリアイ</t>
    </rPh>
    <rPh sb="7" eb="8">
      <t>ソウ</t>
    </rPh>
    <rPh sb="8" eb="10">
      <t>カンジャ</t>
    </rPh>
    <rPh sb="10" eb="11">
      <t>カズ</t>
    </rPh>
    <rPh sb="12" eb="13">
      <t>シ</t>
    </rPh>
    <rPh sb="15" eb="17">
      <t>ワリアイ</t>
    </rPh>
    <phoneticPr fontId="3"/>
  </si>
  <si>
    <t>被保険者数
(人)</t>
    <rPh sb="0" eb="4">
      <t>ヒホケンシャ</t>
    </rPh>
    <rPh sb="4" eb="5">
      <t>スウ</t>
    </rPh>
    <rPh sb="7" eb="8">
      <t>ニン</t>
    </rPh>
    <phoneticPr fontId="3"/>
  </si>
  <si>
    <t>延人数
(人)</t>
    <rPh sb="0" eb="1">
      <t>ノベ</t>
    </rPh>
    <rPh sb="1" eb="3">
      <t>ニンズウ</t>
    </rPh>
    <rPh sb="5" eb="6">
      <t>ニン</t>
    </rPh>
    <phoneticPr fontId="3"/>
  </si>
  <si>
    <t>実人数
(人)</t>
    <rPh sb="0" eb="1">
      <t>ジツ</t>
    </rPh>
    <rPh sb="1" eb="3">
      <t>ニンズウ</t>
    </rPh>
    <rPh sb="5" eb="6">
      <t>ニン</t>
    </rPh>
    <phoneticPr fontId="3"/>
  </si>
  <si>
    <t>患者割合(%)
(被保険者数に占める割合)</t>
    <rPh sb="0" eb="2">
      <t>カンジャ</t>
    </rPh>
    <rPh sb="2" eb="4">
      <t>ワリアイ</t>
    </rPh>
    <rPh sb="9" eb="13">
      <t>ヒホケンシャ</t>
    </rPh>
    <rPh sb="13" eb="14">
      <t>スウ</t>
    </rPh>
    <rPh sb="15" eb="16">
      <t>シ</t>
    </rPh>
    <rPh sb="18" eb="20">
      <t>ワリアイ</t>
    </rPh>
    <phoneticPr fontId="3"/>
  </si>
  <si>
    <t>薬品名　※</t>
    <rPh sb="0" eb="2">
      <t>ヤクヒン</t>
    </rPh>
    <rPh sb="2" eb="3">
      <t>メイ</t>
    </rPh>
    <phoneticPr fontId="3"/>
  </si>
  <si>
    <t>エディロールカプセル０．７５μｇ</t>
  </si>
  <si>
    <t>ビタミンＡ及びＤ剤</t>
  </si>
  <si>
    <t>ビタミンＢ剤（ビタミンＢ１剤を除く。）</t>
  </si>
  <si>
    <t>アムロジピンＯＤ錠５ｍｇ「トーワ」</t>
  </si>
  <si>
    <t>重複受診患者割合(総患者数に占める割合)</t>
    <rPh sb="0" eb="2">
      <t>ジュウフク</t>
    </rPh>
    <rPh sb="2" eb="4">
      <t>ジュシン</t>
    </rPh>
    <rPh sb="4" eb="6">
      <t>カンジャ</t>
    </rPh>
    <rPh sb="6" eb="8">
      <t>ワリアイ</t>
    </rPh>
    <phoneticPr fontId="3"/>
  </si>
  <si>
    <t>株式会社データホライゾン　医療費分解技術を用いて疾病毎に点数をグルーピングし算出。</t>
    <rPh sb="0" eb="4">
      <t>カブシキガイシャ</t>
    </rPh>
    <rPh sb="13" eb="16">
      <t>イリョウヒ</t>
    </rPh>
    <rPh sb="16" eb="18">
      <t>ブンカイ</t>
    </rPh>
    <rPh sb="18" eb="20">
      <t>ギジュツ</t>
    </rPh>
    <rPh sb="21" eb="22">
      <t>モチ</t>
    </rPh>
    <rPh sb="24" eb="26">
      <t>シッペイ</t>
    </rPh>
    <rPh sb="26" eb="27">
      <t>ゴト</t>
    </rPh>
    <rPh sb="28" eb="30">
      <t>テンスウ</t>
    </rPh>
    <rPh sb="38" eb="40">
      <t>サンシュツ</t>
    </rPh>
    <phoneticPr fontId="3"/>
  </si>
  <si>
    <t>　　　　　　　　透析中、治療行為を行っていないレセプトは対象外とする。</t>
    <phoneticPr fontId="3"/>
  </si>
  <si>
    <t>関節リウマチ</t>
  </si>
  <si>
    <t>レバミピド錠１００ｍｇ「オーツカ」</t>
  </si>
  <si>
    <t>ランソプラゾールＯＤ錠１５ｍｇ「トーワ」</t>
  </si>
  <si>
    <t>頻回受診者…1カ月間で同一医療機関に15回以上受診している患者を対象とする。透析患者は対象外とする。</t>
    <rPh sb="0" eb="1">
      <t>ヒン</t>
    </rPh>
    <rPh sb="1" eb="2">
      <t>カイ</t>
    </rPh>
    <rPh sb="2" eb="5">
      <t>ジュシンシャ</t>
    </rPh>
    <rPh sb="8" eb="9">
      <t>ゲツ</t>
    </rPh>
    <rPh sb="9" eb="10">
      <t>カン</t>
    </rPh>
    <rPh sb="20" eb="21">
      <t>カイ</t>
    </rPh>
    <rPh sb="21" eb="23">
      <t>イジョウ</t>
    </rPh>
    <rPh sb="23" eb="25">
      <t>ジュシン</t>
    </rPh>
    <rPh sb="29" eb="31">
      <t>カンジャ</t>
    </rPh>
    <rPh sb="32" eb="34">
      <t>タイショウ</t>
    </rPh>
    <rPh sb="38" eb="40">
      <t>トウセキ</t>
    </rPh>
    <rPh sb="40" eb="42">
      <t>カンジャ</t>
    </rPh>
    <rPh sb="43" eb="45">
      <t>タイショウ</t>
    </rPh>
    <rPh sb="45" eb="46">
      <t>ガイ</t>
    </rPh>
    <phoneticPr fontId="3"/>
  </si>
  <si>
    <t>重複服薬者…1カ月間で同系の医薬品が複数の医療機関で処方され、同系医薬品の日数合計が60日を超える患者を対象とする。</t>
    <rPh sb="0" eb="2">
      <t>ジュウフク</t>
    </rPh>
    <rPh sb="2" eb="4">
      <t>フクヤク</t>
    </rPh>
    <rPh sb="4" eb="5">
      <t>シャ</t>
    </rPh>
    <rPh sb="8" eb="9">
      <t>ゲツ</t>
    </rPh>
    <rPh sb="9" eb="10">
      <t>アイダ</t>
    </rPh>
    <rPh sb="11" eb="13">
      <t>ドウケイ</t>
    </rPh>
    <rPh sb="14" eb="17">
      <t>イヤクヒン</t>
    </rPh>
    <rPh sb="18" eb="20">
      <t>フクスウ</t>
    </rPh>
    <rPh sb="21" eb="23">
      <t>イリョウ</t>
    </rPh>
    <rPh sb="23" eb="25">
      <t>キカン</t>
    </rPh>
    <rPh sb="26" eb="28">
      <t>ショホウ</t>
    </rPh>
    <rPh sb="31" eb="33">
      <t>ドウケイ</t>
    </rPh>
    <rPh sb="33" eb="36">
      <t>イヤクヒン</t>
    </rPh>
    <rPh sb="37" eb="39">
      <t>ニッスウ</t>
    </rPh>
    <rPh sb="39" eb="41">
      <t>ゴウケイ</t>
    </rPh>
    <rPh sb="44" eb="45">
      <t>ニチ</t>
    </rPh>
    <rPh sb="46" eb="47">
      <t>コ</t>
    </rPh>
    <rPh sb="49" eb="51">
      <t>カンジャ</t>
    </rPh>
    <rPh sb="52" eb="54">
      <t>タイショウ</t>
    </rPh>
    <phoneticPr fontId="3"/>
  </si>
  <si>
    <t>※重複受診者数…1カ月間で同系の疾病を理由に、3医療機関以上受診している患者を対象とする。</t>
    <rPh sb="36" eb="38">
      <t>カンジャ</t>
    </rPh>
    <phoneticPr fontId="30"/>
  </si>
  <si>
    <t>※重複服薬者数…1カ月間で同系の医薬品が複数の医療機関で処方され、同系医薬品の日数合計が60日を超える患者を対象とする。</t>
    <rPh sb="11" eb="12">
      <t>カン</t>
    </rPh>
    <phoneticPr fontId="3"/>
  </si>
  <si>
    <t>※薬品名…重複服薬と判定された同系の医薬品の中で、最も多く処方された薬品名。</t>
    <rPh sb="1" eb="3">
      <t>ヤクヒン</t>
    </rPh>
    <rPh sb="3" eb="4">
      <t>メイ</t>
    </rPh>
    <rPh sb="5" eb="7">
      <t>ジュウフク</t>
    </rPh>
    <rPh sb="7" eb="9">
      <t>フクヤク</t>
    </rPh>
    <rPh sb="10" eb="12">
      <t>ハンテイ</t>
    </rPh>
    <rPh sb="15" eb="17">
      <t>ドウケイ</t>
    </rPh>
    <rPh sb="18" eb="21">
      <t>イヤクヒン</t>
    </rPh>
    <rPh sb="22" eb="23">
      <t>ナカ</t>
    </rPh>
    <rPh sb="25" eb="26">
      <t>モット</t>
    </rPh>
    <rPh sb="27" eb="28">
      <t>オオ</t>
    </rPh>
    <rPh sb="29" eb="31">
      <t>ショホウ</t>
    </rPh>
    <rPh sb="34" eb="36">
      <t>ヤクヒン</t>
    </rPh>
    <rPh sb="36" eb="37">
      <t>メイ</t>
    </rPh>
    <phoneticPr fontId="3"/>
  </si>
  <si>
    <t>重複受診者…1カ月間で同系の疾病を理由に、3医療機関以上受診している患者を対象とする。</t>
    <rPh sb="0" eb="2">
      <t>ジュウフク</t>
    </rPh>
    <rPh sb="2" eb="5">
      <t>ジュシンシャ</t>
    </rPh>
    <rPh sb="8" eb="9">
      <t>ゲツ</t>
    </rPh>
    <rPh sb="9" eb="10">
      <t>カン</t>
    </rPh>
    <rPh sb="11" eb="12">
      <t>ドウ</t>
    </rPh>
    <rPh sb="12" eb="13">
      <t>ケイ</t>
    </rPh>
    <rPh sb="14" eb="16">
      <t>シッペイ</t>
    </rPh>
    <rPh sb="17" eb="19">
      <t>リユウ</t>
    </rPh>
    <rPh sb="22" eb="24">
      <t>イリョウ</t>
    </rPh>
    <rPh sb="24" eb="26">
      <t>キカン</t>
    </rPh>
    <rPh sb="26" eb="28">
      <t>イジョウ</t>
    </rPh>
    <rPh sb="28" eb="30">
      <t>ジュシン</t>
    </rPh>
    <rPh sb="34" eb="36">
      <t>カンジャ</t>
    </rPh>
    <rPh sb="37" eb="39">
      <t>タイショウ</t>
    </rPh>
    <phoneticPr fontId="3"/>
  </si>
  <si>
    <t>　　　　　　透析中、治療行為を行っていないレセプトは対象外とする。</t>
    <phoneticPr fontId="3"/>
  </si>
  <si>
    <t>※頻回受診者数…1カ月間で同一医療機関に15回以上受診している患者を対象とする。透析患者は対象外とする。</t>
    <phoneticPr fontId="3"/>
  </si>
  <si>
    <t>頻回受診患者割合(総患者数に占める割合)</t>
    <rPh sb="0" eb="2">
      <t>ヒンカイ</t>
    </rPh>
    <rPh sb="2" eb="4">
      <t>ジュシン</t>
    </rPh>
    <rPh sb="4" eb="6">
      <t>カンジャ</t>
    </rPh>
    <rPh sb="6" eb="8">
      <t>ワリアイ</t>
    </rPh>
    <phoneticPr fontId="3"/>
  </si>
  <si>
    <t>重複服薬患者割合(総患者数に占める割合)</t>
    <rPh sb="0" eb="2">
      <t>ジュウフク</t>
    </rPh>
    <rPh sb="2" eb="4">
      <t>フクヤク</t>
    </rPh>
    <rPh sb="4" eb="6">
      <t>カンジャ</t>
    </rPh>
    <rPh sb="6" eb="8">
      <t>ワリアイ</t>
    </rPh>
    <phoneticPr fontId="3"/>
  </si>
  <si>
    <t>R2年度市区町村別数値</t>
  </si>
  <si>
    <t>R3年度</t>
    <rPh sb="2" eb="4">
      <t>ネンド</t>
    </rPh>
    <phoneticPr fontId="3"/>
  </si>
  <si>
    <t>R2年度</t>
    <rPh sb="2" eb="4">
      <t>ネンド</t>
    </rPh>
    <phoneticPr fontId="3"/>
  </si>
  <si>
    <t>前年度との差分</t>
    <rPh sb="0" eb="3">
      <t>ゼンネンド</t>
    </rPh>
    <rPh sb="5" eb="7">
      <t>サブン</t>
    </rPh>
    <phoneticPr fontId="3"/>
  </si>
  <si>
    <t>前年度との差分(重複受診患者割合(総患者数に占める割合))</t>
    <rPh sb="0" eb="3">
      <t>ゼンネンド</t>
    </rPh>
    <rPh sb="5" eb="7">
      <t>サブン</t>
    </rPh>
    <phoneticPr fontId="3"/>
  </si>
  <si>
    <t>前年度との差分(頻回受診患者割合(総患者数に占める割合))</t>
    <rPh sb="0" eb="3">
      <t>ゼンネンド</t>
    </rPh>
    <rPh sb="5" eb="7">
      <t>サブン</t>
    </rPh>
    <phoneticPr fontId="3"/>
  </si>
  <si>
    <t>前年度との差分(重複服薬患者割合(総患者数に占める割合))</t>
    <rPh sb="0" eb="3">
      <t>ゼンネンド</t>
    </rPh>
    <rPh sb="5" eb="7">
      <t>サブン</t>
    </rPh>
    <phoneticPr fontId="3"/>
  </si>
  <si>
    <t>年齢階層</t>
    <rPh sb="0" eb="4">
      <t>ネ</t>
    </rPh>
    <phoneticPr fontId="3"/>
  </si>
  <si>
    <t>65歳～69歳</t>
  </si>
  <si>
    <t>70歳～74歳</t>
  </si>
  <si>
    <t>75歳～79歳</t>
  </si>
  <si>
    <t>80歳～84歳</t>
  </si>
  <si>
    <t>85歳～89歳</t>
  </si>
  <si>
    <t>90歳～94歳</t>
  </si>
  <si>
    <t>95歳～</t>
  </si>
  <si>
    <t>全年齢</t>
    <rPh sb="0" eb="3">
      <t>ゼ</t>
    </rPh>
    <phoneticPr fontId="3"/>
  </si>
  <si>
    <t>データ化範囲(分析対象)…入院(DPCを含む)、入院外、調剤の電子レセプト。対象診療年月は令和3年4月～令和4年3月診療分(12カ月分)。</t>
    <phoneticPr fontId="3"/>
  </si>
  <si>
    <t>資格確認日…令和4年3月31日時点。</t>
    <phoneticPr fontId="3"/>
  </si>
  <si>
    <t>年齢基準日…令和4年3月31日時点。</t>
    <phoneticPr fontId="3"/>
  </si>
  <si>
    <t>重複受診者数…1カ月間で同系の疾病を理由に、3医療機関以上受診している患者を対象とする。</t>
    <rPh sb="35" eb="37">
      <t>カンジャ</t>
    </rPh>
    <phoneticPr fontId="30"/>
  </si>
  <si>
    <t>頻回受診者数…1カ月間で同一医療機関に15回以上受診している患者を対象とする。透析患者は対象外とする。</t>
    <phoneticPr fontId="3"/>
  </si>
  <si>
    <t>重複服薬者数…1カ月間で同系の医薬品が複数の医療機関で処方され、同系医薬品の日数合計が60日を超える患者を対象とする。</t>
    <rPh sb="10" eb="11">
      <t>カン</t>
    </rPh>
    <phoneticPr fontId="3"/>
  </si>
  <si>
    <t>女性</t>
    <rPh sb="0" eb="2">
      <t>ジ</t>
    </rPh>
    <phoneticPr fontId="3"/>
  </si>
  <si>
    <t>男性</t>
    <rPh sb="0" eb="2">
      <t>ダ</t>
    </rPh>
    <phoneticPr fontId="3"/>
  </si>
  <si>
    <t>性別</t>
    <rPh sb="0" eb="2">
      <t>セ</t>
    </rPh>
    <phoneticPr fontId="3"/>
  </si>
  <si>
    <t>データ化範囲(分析対象)…入院(DPCを含む)、入院外、調剤の電子レセプト。対象診療年月は令和3年4月～令和4年3月診療分(12カ月分)。</t>
    <phoneticPr fontId="3"/>
  </si>
  <si>
    <t>資格確認日…令和4年3月31日時点。</t>
    <phoneticPr fontId="3"/>
  </si>
  <si>
    <t>データ化範囲(分析対象)…入院外、調剤の電子レセプト。対象診療年月は令和3年4月～令和4年3月診療分(12カ月分)。</t>
    <phoneticPr fontId="3"/>
  </si>
  <si>
    <t>男女計</t>
    <rPh sb="0" eb="3">
      <t>ダ</t>
    </rPh>
    <phoneticPr fontId="3"/>
  </si>
  <si>
    <t>受診行動適正化に係る分析</t>
    <rPh sb="0" eb="2">
      <t>ジュシン</t>
    </rPh>
    <rPh sb="2" eb="4">
      <t>コウドウ</t>
    </rPh>
    <rPh sb="4" eb="7">
      <t>テキセイカ</t>
    </rPh>
    <rPh sb="8" eb="9">
      <t>カカ</t>
    </rPh>
    <rPh sb="10" eb="12">
      <t>ブンセキ</t>
    </rPh>
    <phoneticPr fontId="3"/>
  </si>
  <si>
    <t>広域連合全体</t>
    <rPh sb="0" eb="6">
      <t>コウイキレンゴウゼンタイ</t>
    </rPh>
    <phoneticPr fontId="3"/>
  </si>
  <si>
    <t>重複受診</t>
    <rPh sb="0" eb="2">
      <t>ジュウフク</t>
    </rPh>
    <rPh sb="2" eb="4">
      <t>ジュシン</t>
    </rPh>
    <phoneticPr fontId="3"/>
  </si>
  <si>
    <t>重複服薬</t>
    <rPh sb="0" eb="2">
      <t>ジュウフク</t>
    </rPh>
    <rPh sb="2" eb="4">
      <t>フクヤク</t>
    </rPh>
    <phoneticPr fontId="3"/>
  </si>
  <si>
    <t>広域連合全体(年齢階層別)</t>
    <rPh sb="6" eb="13">
      <t>ネ</t>
    </rPh>
    <phoneticPr fontId="3"/>
  </si>
  <si>
    <t>広域連合全体(男女別)</t>
    <rPh sb="6" eb="11">
      <t>ダ</t>
    </rPh>
    <phoneticPr fontId="3"/>
  </si>
  <si>
    <t>地区別</t>
    <rPh sb="0" eb="2">
      <t>チク</t>
    </rPh>
    <phoneticPr fontId="3"/>
  </si>
  <si>
    <t>重複受診患者割合</t>
    <rPh sb="0" eb="2">
      <t>チョウフク</t>
    </rPh>
    <rPh sb="2" eb="5">
      <t>ジュシンシャ</t>
    </rPh>
    <rPh sb="5" eb="7">
      <t>ワリアイ</t>
    </rPh>
    <phoneticPr fontId="3"/>
  </si>
  <si>
    <t>地区別　</t>
    <rPh sb="2" eb="3">
      <t>ベツ</t>
    </rPh>
    <phoneticPr fontId="3"/>
  </si>
  <si>
    <t>頻回受診患者割合</t>
    <rPh sb="0" eb="2">
      <t>ヒンカイ</t>
    </rPh>
    <rPh sb="2" eb="4">
      <t>ジュシン</t>
    </rPh>
    <rPh sb="4" eb="6">
      <t>カンジャ</t>
    </rPh>
    <rPh sb="6" eb="8">
      <t>ワリアイ</t>
    </rPh>
    <phoneticPr fontId="3"/>
  </si>
  <si>
    <t>重複服薬患者割合</t>
    <rPh sb="0" eb="2">
      <t>チョウフク</t>
    </rPh>
    <rPh sb="2" eb="4">
      <t>フクヤク</t>
    </rPh>
    <rPh sb="4" eb="6">
      <t>カンジャ</t>
    </rPh>
    <rPh sb="6" eb="8">
      <t>ワリアイ</t>
    </rPh>
    <phoneticPr fontId="3"/>
  </si>
  <si>
    <t>市区町村別</t>
    <phoneticPr fontId="3"/>
  </si>
  <si>
    <t>市区町村別</t>
    <rPh sb="0" eb="1">
      <t>シ</t>
    </rPh>
    <rPh sb="1" eb="2">
      <t>ク</t>
    </rPh>
    <rPh sb="2" eb="4">
      <t>チョウソン</t>
    </rPh>
    <rPh sb="4" eb="5">
      <t>ベツ</t>
    </rPh>
    <phoneticPr fontId="3"/>
  </si>
  <si>
    <t>前年度との差分(重複受診患者割合)</t>
    <rPh sb="8" eb="10">
      <t>ジュウフク</t>
    </rPh>
    <rPh sb="10" eb="16">
      <t>ジュシンカンジャワリアイ</t>
    </rPh>
    <phoneticPr fontId="3"/>
  </si>
  <si>
    <t>市区町村別</t>
    <phoneticPr fontId="3"/>
  </si>
  <si>
    <t>市区町村別</t>
    <rPh sb="0" eb="2">
      <t>シク</t>
    </rPh>
    <rPh sb="2" eb="4">
      <t>チョウソン</t>
    </rPh>
    <rPh sb="4" eb="5">
      <t>ベツ</t>
    </rPh>
    <phoneticPr fontId="3"/>
  </si>
  <si>
    <t>前年度との差分(頻回受診患者割合)</t>
    <rPh sb="8" eb="10">
      <t>ヒンカイ</t>
    </rPh>
    <rPh sb="10" eb="12">
      <t>ジュシン</t>
    </rPh>
    <rPh sb="12" eb="14">
      <t>カンジャ</t>
    </rPh>
    <rPh sb="14" eb="16">
      <t>ワリアイ</t>
    </rPh>
    <phoneticPr fontId="3"/>
  </si>
  <si>
    <t>前年度との差分(重複服薬患者割合)</t>
    <rPh sb="8" eb="10">
      <t>ジュウフク</t>
    </rPh>
    <rPh sb="10" eb="11">
      <t>フク</t>
    </rPh>
    <rPh sb="11" eb="12">
      <t>クスリ</t>
    </rPh>
    <rPh sb="12" eb="14">
      <t>カンジャ</t>
    </rPh>
    <rPh sb="14" eb="16">
      <t>ワリアイ</t>
    </rPh>
    <phoneticPr fontId="3"/>
  </si>
  <si>
    <t>多受診者(重複･頻回･重複服薬)要因分析</t>
    <rPh sb="0" eb="1">
      <t>タ</t>
    </rPh>
    <rPh sb="1" eb="3">
      <t>ジュシン</t>
    </rPh>
    <rPh sb="3" eb="4">
      <t>シャ</t>
    </rPh>
    <rPh sb="5" eb="7">
      <t>チョウフク</t>
    </rPh>
    <rPh sb="8" eb="10">
      <t>ヒンカイ</t>
    </rPh>
    <rPh sb="11" eb="13">
      <t>チョウフク</t>
    </rPh>
    <rPh sb="13" eb="15">
      <t>フクヤク</t>
    </rPh>
    <rPh sb="16" eb="18">
      <t>ヨウイン</t>
    </rPh>
    <rPh sb="18" eb="20">
      <t>ブンセキ</t>
    </rPh>
    <phoneticPr fontId="3"/>
  </si>
  <si>
    <t>広域連合全体</t>
    <rPh sb="0" eb="4">
      <t>コウイキレンゴウ</t>
    </rPh>
    <rPh sb="4" eb="6">
      <t>ゼンタイ</t>
    </rPh>
    <phoneticPr fontId="3"/>
  </si>
  <si>
    <t>頻回受診</t>
    <rPh sb="0" eb="1">
      <t>ヒン</t>
    </rPh>
    <rPh sb="1" eb="2">
      <t>カイ</t>
    </rPh>
    <rPh sb="2" eb="4">
      <t>ジュシン</t>
    </rPh>
    <phoneticPr fontId="3"/>
  </si>
  <si>
    <t>重複服薬</t>
    <phoneticPr fontId="3"/>
  </si>
  <si>
    <t>重複受診の要因となる主な上位疾病</t>
    <rPh sb="0" eb="2">
      <t>チョウフク</t>
    </rPh>
    <rPh sb="2" eb="4">
      <t>ジュシン</t>
    </rPh>
    <rPh sb="5" eb="7">
      <t>ヨウイン</t>
    </rPh>
    <rPh sb="10" eb="11">
      <t>オモ</t>
    </rPh>
    <rPh sb="12" eb="14">
      <t>ジョウイ</t>
    </rPh>
    <rPh sb="14" eb="16">
      <t>シッペイ</t>
    </rPh>
    <phoneticPr fontId="3"/>
  </si>
  <si>
    <t>地区別</t>
    <rPh sb="0" eb="1">
      <t>チ</t>
    </rPh>
    <rPh sb="1" eb="3">
      <t>クベツ</t>
    </rPh>
    <rPh sb="2" eb="3">
      <t>ベツ</t>
    </rPh>
    <phoneticPr fontId="3"/>
  </si>
  <si>
    <t>頻回受診の要因となる主な上位疾病</t>
    <rPh sb="0" eb="2">
      <t>ヒンカイ</t>
    </rPh>
    <rPh sb="2" eb="4">
      <t>ジュシン</t>
    </rPh>
    <rPh sb="5" eb="7">
      <t>ヨウイン</t>
    </rPh>
    <rPh sb="10" eb="11">
      <t>オモ</t>
    </rPh>
    <rPh sb="12" eb="14">
      <t>ジョウイ</t>
    </rPh>
    <rPh sb="14" eb="16">
      <t>シッペイ</t>
    </rPh>
    <phoneticPr fontId="3"/>
  </si>
  <si>
    <t>地区別</t>
    <rPh sb="0" eb="2">
      <t>チク</t>
    </rPh>
    <rPh sb="2" eb="3">
      <t>ベツ</t>
    </rPh>
    <phoneticPr fontId="3"/>
  </si>
  <si>
    <t>重複服薬の要因となる主な上位薬品</t>
    <rPh sb="0" eb="2">
      <t>チョウフク</t>
    </rPh>
    <rPh sb="2" eb="4">
      <t>フクヤク</t>
    </rPh>
    <rPh sb="5" eb="7">
      <t>ヨウイン</t>
    </rPh>
    <rPh sb="10" eb="11">
      <t>オモ</t>
    </rPh>
    <rPh sb="12" eb="14">
      <t>ジョウイ</t>
    </rPh>
    <rPh sb="14" eb="16">
      <t>ヤクヒン</t>
    </rPh>
    <phoneticPr fontId="3"/>
  </si>
  <si>
    <t>市区町村</t>
    <rPh sb="0" eb="4">
      <t>シクチョウソン</t>
    </rPh>
    <phoneticPr fontId="3"/>
  </si>
  <si>
    <t>狭心症</t>
  </si>
  <si>
    <t>加齢黄斑変性</t>
  </si>
  <si>
    <t>眼及び付属器の疾患</t>
  </si>
  <si>
    <t>アレルギー性鼻炎</t>
  </si>
  <si>
    <t>呼吸器系の疾患</t>
  </si>
  <si>
    <t>Ｃ型慢性肝炎</t>
  </si>
  <si>
    <t>感染症及び寄生虫症</t>
  </si>
  <si>
    <t>前立腺癌</t>
  </si>
  <si>
    <t>新生物＜腫瘍＞</t>
  </si>
  <si>
    <t>気管支喘息</t>
  </si>
  <si>
    <t>めまい症</t>
  </si>
  <si>
    <t>症状，徴候及び異常臨床所見・異常検査所見で他に分類されないもの</t>
  </si>
  <si>
    <t>ＣＯＶＩＤ－１９</t>
  </si>
  <si>
    <t>特殊目的用コード</t>
  </si>
  <si>
    <t>アルツハイマー型認知症</t>
  </si>
  <si>
    <t>皮脂欠乏症</t>
  </si>
  <si>
    <t>皮膚及び皮下組織の疾患</t>
  </si>
  <si>
    <t>湿疹</t>
  </si>
  <si>
    <t>前立腺肥大症</t>
  </si>
  <si>
    <t>腎尿路生殖器系の疾患</t>
  </si>
  <si>
    <t>本態性高血圧症</t>
  </si>
  <si>
    <t>めまい</t>
  </si>
  <si>
    <t>胃炎</t>
  </si>
  <si>
    <t>末梢神経障害</t>
  </si>
  <si>
    <t>慢性心不全</t>
  </si>
  <si>
    <t>２型糖尿病</t>
  </si>
  <si>
    <t>心房細動</t>
  </si>
  <si>
    <t>腰椎圧迫骨折</t>
  </si>
  <si>
    <t>損傷，中毒及びその他の外因の影響</t>
  </si>
  <si>
    <t>黄斑変性</t>
  </si>
  <si>
    <t>片頭痛</t>
  </si>
  <si>
    <t>頚肩腕症候群</t>
  </si>
  <si>
    <t>アレルギー性結膜炎</t>
  </si>
  <si>
    <t>うっ血性心不全</t>
  </si>
  <si>
    <t>慢性便秘</t>
  </si>
  <si>
    <t>脂質異常症</t>
  </si>
  <si>
    <t>食道癌</t>
  </si>
  <si>
    <t>胃癌</t>
  </si>
  <si>
    <t>乳癌</t>
  </si>
  <si>
    <t>間質性肺炎</t>
  </si>
  <si>
    <t>筋筋膜性腰痛症</t>
  </si>
  <si>
    <t>卵巣癌</t>
  </si>
  <si>
    <t>逆流性食道炎</t>
  </si>
  <si>
    <t>距骨壊死</t>
  </si>
  <si>
    <t>糖尿病網膜症</t>
  </si>
  <si>
    <t>高コレステロール血症</t>
  </si>
  <si>
    <t>うつ病</t>
  </si>
  <si>
    <t>精神及び行動の障害</t>
  </si>
  <si>
    <t>変形性頚椎症</t>
  </si>
  <si>
    <t>変形性脊椎症</t>
  </si>
  <si>
    <t>脳梗塞後遺症</t>
  </si>
  <si>
    <t>坐骨神経痛</t>
  </si>
  <si>
    <t>膝関節炎</t>
  </si>
  <si>
    <t>根性坐骨神経症</t>
  </si>
  <si>
    <t>脊柱管狭窄症</t>
  </si>
  <si>
    <t>変形性関節症</t>
  </si>
  <si>
    <t>腰椎変性すべり症</t>
  </si>
  <si>
    <t>認知症</t>
  </si>
  <si>
    <t>胃潰瘍</t>
  </si>
  <si>
    <t>膝関節症</t>
  </si>
  <si>
    <t>脳梗塞</t>
  </si>
  <si>
    <t>慢性肝炎</t>
  </si>
  <si>
    <t>腰椎椎間板ヘルニア</t>
  </si>
  <si>
    <t>頚部脊柱管狭窄症</t>
  </si>
  <si>
    <t>頚椎症性神経根症</t>
  </si>
  <si>
    <t>変形性股関節症</t>
  </si>
  <si>
    <t>橈骨遠位端骨折</t>
  </si>
  <si>
    <t>アルツハイマー型老年認知症</t>
  </si>
  <si>
    <t>末梢神経障害性疼痛</t>
  </si>
  <si>
    <t>慢性気管支炎</t>
  </si>
  <si>
    <t>頚椎骨軟骨症</t>
  </si>
  <si>
    <t>リウマチ様関節炎</t>
  </si>
  <si>
    <t>心不全</t>
  </si>
  <si>
    <t>人工膝関節置換術後</t>
  </si>
  <si>
    <t>健康状態に影響を及ぼす要因及び保健サービスの利用</t>
  </si>
  <si>
    <t>頚部筋筋膜症</t>
  </si>
  <si>
    <t>外耳炎</t>
  </si>
  <si>
    <t>耳及び乳様突起の疾患</t>
  </si>
  <si>
    <t>不整脈</t>
  </si>
  <si>
    <t>変形性胸椎症</t>
  </si>
  <si>
    <t>結膜炎</t>
  </si>
  <si>
    <t>虚血性心疾患</t>
  </si>
  <si>
    <t>慢性副鼻腔炎</t>
  </si>
  <si>
    <t>腰椎すべり症</t>
  </si>
  <si>
    <t>てんかん</t>
  </si>
  <si>
    <t>関節炎</t>
  </si>
  <si>
    <t>脂肪肝</t>
  </si>
  <si>
    <t>膿胸</t>
  </si>
  <si>
    <t>慢性動脈閉塞症</t>
  </si>
  <si>
    <t>足底筋膜炎</t>
  </si>
  <si>
    <t>慢性膿胸</t>
  </si>
  <si>
    <t>胸部皮膚潰瘍</t>
  </si>
  <si>
    <t>慢性中耳炎</t>
  </si>
  <si>
    <t>Ｃ型肝炎</t>
  </si>
  <si>
    <t>神経症</t>
  </si>
  <si>
    <t>退行期うつ病</t>
  </si>
  <si>
    <t>アルコール依存症</t>
  </si>
  <si>
    <t>うつ状態</t>
  </si>
  <si>
    <t>手湿疹</t>
  </si>
  <si>
    <t>自己免疫性肝炎</t>
  </si>
  <si>
    <t>変形性肩関節症</t>
  </si>
  <si>
    <t>変形性足関節症</t>
  </si>
  <si>
    <t>子宮脱</t>
  </si>
  <si>
    <t>脳循環不全</t>
  </si>
  <si>
    <t>過敏性腸症候群</t>
  </si>
  <si>
    <t>肺癌</t>
  </si>
  <si>
    <t>習慣性便秘</t>
  </si>
  <si>
    <t>膝部打撲傷</t>
  </si>
  <si>
    <t>打撲挫創</t>
  </si>
  <si>
    <t>乳房下外側部乳癌</t>
  </si>
  <si>
    <t>乳房上外側部乳癌</t>
  </si>
  <si>
    <t>乳房中央部乳癌</t>
  </si>
  <si>
    <t>ムコスタ錠１００ｍｇ</t>
  </si>
  <si>
    <t>ネキシウムカプセル２０ｍｇ</t>
  </si>
  <si>
    <t>タケキャブ錠１０ｍｇ</t>
  </si>
  <si>
    <t>チラーヂンＳ錠５０μｇ</t>
  </si>
  <si>
    <t>甲状腺，副甲状腺ホルモン剤</t>
  </si>
  <si>
    <t>メコバラミン錠５００「トーワ」　０．５ｍｇ</t>
  </si>
  <si>
    <t>フェブリク錠１０ｍｇ</t>
  </si>
  <si>
    <t>痛風治療剤</t>
  </si>
  <si>
    <t>レバミピド錠１００ｍｇ「ＮＰ」</t>
  </si>
  <si>
    <t>マイスリー錠５ｍｇ</t>
  </si>
  <si>
    <t>フェブリク錠２０ｍｇ</t>
  </si>
  <si>
    <t>レンドルミン錠０．２５ｍｇ</t>
  </si>
  <si>
    <t>ベタニス錠５０ｍｇ</t>
  </si>
  <si>
    <t>その他の泌尿生殖器官及び肛門用薬</t>
  </si>
  <si>
    <t>ハルシオン０．２５ｍｇ錠</t>
  </si>
  <si>
    <t>ベルソムラ錠１５ｍｇ</t>
  </si>
  <si>
    <t>プレドニン錠５ｍｇ</t>
  </si>
  <si>
    <t>副腎ホルモン剤</t>
  </si>
  <si>
    <t>ウルソデオキシコール酸錠１００ｍｇ「ＺＥ」</t>
  </si>
  <si>
    <t>利胆剤</t>
  </si>
  <si>
    <t>フルスルチアミン錠２５ｍｇ「トーワ」</t>
  </si>
  <si>
    <t>ビタミンＢ１剤</t>
  </si>
  <si>
    <t>シナール配合錠</t>
  </si>
  <si>
    <t>混合ビタミン剤（ビタミンＡ・Ｄ混合製剤を除く。）</t>
  </si>
  <si>
    <t>メコバラミン錠５００μｇ「ＴＣＫ」　０．５ｍｇ</t>
  </si>
  <si>
    <t>ランソプラゾールＯＤ錠１５ｍｇ「サワイ」</t>
  </si>
  <si>
    <t>タケプロンＯＤ錠１５　１５ｍｇ</t>
  </si>
  <si>
    <t>リマプロストアルファデクス錠５μｇ「サワイ」</t>
  </si>
  <si>
    <t>ブロチゾラムＯＤ錠０．２５ｍｇ「サワイ」</t>
  </si>
  <si>
    <t>ブロチゾラム錠０．２５ｍｇ「サワイ」</t>
  </si>
  <si>
    <t>エルデカルシトールカプセル０．７５μｇ「サワイ」</t>
  </si>
  <si>
    <t>アンブロキソール塩酸塩徐放ＯＤ錠４５ｍｇ「サワイ」</t>
  </si>
  <si>
    <t>去たん剤</t>
  </si>
  <si>
    <t>アミティーザカプセル２４μｇ</t>
  </si>
  <si>
    <t>下剤，浣腸剤</t>
  </si>
  <si>
    <t>プレガバリンＯＤ錠２５ｍｇ「ファイザー」</t>
  </si>
  <si>
    <t>ベンザリン錠５　５ｍｇ</t>
  </si>
  <si>
    <t>レバミピド錠１００ｍｇ「ＥＭＥＣ」</t>
  </si>
  <si>
    <t>カロナール錠２００　２００ｍｇ</t>
  </si>
  <si>
    <t>解熱鎮痛消炎剤</t>
  </si>
  <si>
    <t>メコバラミン錠５００μｇ「日医工」　０．５ｍｇ</t>
  </si>
  <si>
    <t>ユベラＮソフトカプセル２００ｍｇ</t>
  </si>
  <si>
    <t>その他の循環器官用薬</t>
  </si>
  <si>
    <t>ジャヌビア錠５０ｍｇ</t>
  </si>
  <si>
    <t>糖尿病用剤</t>
  </si>
  <si>
    <t>２５ｍｇアリナミンＦ糖衣錠</t>
  </si>
  <si>
    <t>ロキソニン錠６０ｍｇ</t>
  </si>
  <si>
    <t>レバミピド錠１００ｍｇ「クニヒロ」</t>
  </si>
  <si>
    <t>ロトリガ粒状カプセル２ｇ</t>
  </si>
  <si>
    <t>高脂血症用剤</t>
  </si>
  <si>
    <t>アゾセミド錠３０ｍｇ「ＪＧ」</t>
  </si>
  <si>
    <t>利尿剤</t>
  </si>
  <si>
    <t>ネキシウムカプセル１０ｍｇ</t>
  </si>
  <si>
    <t>フロセミド錠２０ｍｇ「武田テバ」</t>
  </si>
  <si>
    <t>タケキャブ錠２０ｍｇ</t>
  </si>
  <si>
    <t>センノシド錠１２ｍｇ「サワイ」</t>
  </si>
  <si>
    <t>ブロチゾラム錠０．２５ｍｇ「ヨシトミ」</t>
  </si>
  <si>
    <t>レバミピド錠１００ｍｇ「Ｍｅ」</t>
  </si>
  <si>
    <t>ロキソプロフェンＮａ錠６０ｍｇ「トーワ」</t>
  </si>
  <si>
    <t>レバミピド錠１００ｍｇ「ＮＳ」</t>
  </si>
  <si>
    <t>メコバラミン錠５００μｇ「ＳＷ」　０．５ｍｇ</t>
  </si>
  <si>
    <t>タリオン錠１０ｍｇ</t>
  </si>
  <si>
    <t>その他のアレルギー用薬</t>
  </si>
  <si>
    <t>ランソプラゾールＯＤ錠１５ｍｇ「武田テバ」</t>
  </si>
  <si>
    <t>ガスモチン錠５ｍｇ</t>
  </si>
  <si>
    <t>その他の消化器官用薬</t>
  </si>
  <si>
    <t>ルネスタ錠２ｍｇ</t>
  </si>
  <si>
    <t>レバミピド錠１００ｍｇ「トーワ」</t>
  </si>
  <si>
    <t>ソラナックス０．４ｍｇ錠</t>
  </si>
  <si>
    <t>ガスターＤ錠１０ｍｇ</t>
  </si>
  <si>
    <t>メインテート錠２．５ｍｇ</t>
  </si>
  <si>
    <t>不整脈用剤</t>
  </si>
  <si>
    <t>オルメサルタンＯＤ錠２０ｍｇ「ＤＳＥＰ」</t>
  </si>
  <si>
    <t>血圧降下剤</t>
  </si>
  <si>
    <t>ノルバスクＯＤ錠５ｍｇ</t>
  </si>
  <si>
    <t>リクシアナＯＤ錠３０ｍｇ</t>
  </si>
  <si>
    <t>血液凝固阻止剤</t>
  </si>
  <si>
    <t>ノイロトロピン錠４単位</t>
  </si>
  <si>
    <t>ブロチゾラムＯＤ錠０．２５ｍｇ「テバ」</t>
  </si>
  <si>
    <t>レバミピド錠１００ｍｇ「ＴＣＫ」</t>
  </si>
  <si>
    <t>アルダクトンＡ錠２５ｍｇ</t>
  </si>
  <si>
    <t>クロチアゼパム錠５ｍｇ「日医工」</t>
  </si>
  <si>
    <t>ドネペジル塩酸塩ＯＤ錠５ｍｇ「オーハラ」</t>
  </si>
  <si>
    <t>アムロジピンＯＤ錠５ｍｇ「ケミファ」</t>
  </si>
  <si>
    <t>サインバルタカプセル２０ｍｇ</t>
  </si>
  <si>
    <t>メコバラミン錠５００μｇ「ＮＰ」　０．５ｍｇ</t>
  </si>
  <si>
    <t>サムスカＯＤ錠７．５ｍｇ</t>
  </si>
  <si>
    <t>アモバン錠７．５　７．５ｍｇ</t>
  </si>
  <si>
    <t>ルネスタ錠１ｍｇ</t>
  </si>
  <si>
    <t>ルパフィン錠１０ｍｇ</t>
  </si>
  <si>
    <t>ウルソ錠１００ｍｇ</t>
  </si>
  <si>
    <t>プルゼニド錠１２ｍｇ</t>
  </si>
  <si>
    <t>ビソプロロールフマル酸塩錠２．５ｍｇ「日医工」</t>
  </si>
  <si>
    <t>プレガバリンＯＤ錠２５ｍｇ「サワイ」</t>
  </si>
  <si>
    <t>リリカカプセル２５ｍｇ</t>
  </si>
  <si>
    <t>ムコダイン錠５００ｍｇ</t>
  </si>
  <si>
    <t>ガスターＤ錠２０ｍｇ</t>
  </si>
  <si>
    <t>エパデールＳ９００　９００ｍｇ</t>
  </si>
  <si>
    <t>ビソプロロールフマル酸塩錠０．６２５ｍｇ「サワイ」</t>
  </si>
  <si>
    <t>アムロジピン錠５ｍｇ「明治」</t>
  </si>
  <si>
    <t>タリージェ錠５ｍｇ</t>
  </si>
  <si>
    <t>ワーファリン錠１ｍｇ</t>
  </si>
  <si>
    <t>ベルソムラ錠２０ｍｇ</t>
  </si>
  <si>
    <t>コランチル配合顆粒</t>
  </si>
  <si>
    <t>カルボシステイン錠５００ｍｇ「トーワ」</t>
  </si>
  <si>
    <t>アムロジピン錠５ｍｇ「ＮＳ」</t>
  </si>
  <si>
    <t>ロゼレム錠８ｍｇ</t>
  </si>
  <si>
    <t>アマンタジン塩酸塩錠５０ｍｇ「日医工」</t>
  </si>
  <si>
    <t>抗パーキンソン剤</t>
  </si>
  <si>
    <t>アムロジン錠２．５ｍｇ</t>
  </si>
  <si>
    <t>エビリファイ散１％</t>
  </si>
  <si>
    <t>エビリファイ錠３ｍｇ</t>
  </si>
  <si>
    <t>アレビアチン散１０％</t>
  </si>
  <si>
    <t>抗てんかん剤</t>
  </si>
  <si>
    <t>プレガバリンＯＤ錠７５ｍｇ「ファイザー」</t>
  </si>
  <si>
    <t>２ｍｇセルシン錠</t>
  </si>
  <si>
    <t>トリアゾラム錠０．２５ｍｇ「テバ」</t>
  </si>
  <si>
    <t>ザイロリック錠１００　１００ｍｇ</t>
  </si>
  <si>
    <t>セルベックス細粒１０％</t>
  </si>
  <si>
    <t>プレガバリンＯＤ錠２５ｍｇ「トーワ」</t>
  </si>
  <si>
    <t>メリスロン錠６ｍｇ</t>
  </si>
  <si>
    <t>鎮暈剤</t>
  </si>
  <si>
    <t>ビビアント錠２０ｍｇ</t>
  </si>
  <si>
    <t>他に分類されない代謝性医薬品</t>
  </si>
  <si>
    <t>シナール配合顆粒</t>
  </si>
  <si>
    <t>メマンチン塩酸塩ＯＤ錠１０ｍｇ「ＤＳＥＰ」</t>
  </si>
  <si>
    <t>アレグラ錠６０ｍｇ</t>
  </si>
  <si>
    <t>テプレノンカプセル５０ｍｇ「ＹＤ」</t>
  </si>
  <si>
    <t>テプレノンカプセル５０ｍｇ「サワイ」</t>
  </si>
  <si>
    <t>アルファカルシドールカプセル０．５μｇ「サワイ」</t>
  </si>
  <si>
    <t>　　　　　　　透析中、治療行為を行っていないレセプトは対象外とする。</t>
    <phoneticPr fontId="3"/>
  </si>
  <si>
    <t>割合(%)
(総患者数に占める
割合)</t>
    <rPh sb="0" eb="2">
      <t>ワリアイ</t>
    </rPh>
    <rPh sb="7" eb="8">
      <t>ソウ</t>
    </rPh>
    <rPh sb="8" eb="10">
      <t>カンジャ</t>
    </rPh>
    <rPh sb="10" eb="11">
      <t>カズ</t>
    </rPh>
    <rPh sb="12" eb="13">
      <t>シ</t>
    </rPh>
    <rPh sb="16" eb="18">
      <t>ワリアイ</t>
    </rPh>
    <phoneticPr fontId="3"/>
  </si>
  <si>
    <t>重複受診者数(人)※</t>
    <rPh sb="0" eb="2">
      <t>チョウフク</t>
    </rPh>
    <rPh sb="2" eb="4">
      <t>ジュシン</t>
    </rPh>
    <rPh sb="4" eb="5">
      <t>シャ</t>
    </rPh>
    <rPh sb="5" eb="6">
      <t>スウ</t>
    </rPh>
    <rPh sb="7" eb="8">
      <t>ニン</t>
    </rPh>
    <phoneticPr fontId="3"/>
  </si>
  <si>
    <t>頻回受診者数(人)※</t>
    <rPh sb="2" eb="4">
      <t>ジュシン</t>
    </rPh>
    <rPh sb="4" eb="5">
      <t>シャ</t>
    </rPh>
    <rPh sb="5" eb="6">
      <t>スウ</t>
    </rPh>
    <rPh sb="7" eb="8">
      <t>ニン</t>
    </rPh>
    <phoneticPr fontId="3"/>
  </si>
  <si>
    <t>重複服薬者数(人)※</t>
    <rPh sb="0" eb="2">
      <t>チョウフク</t>
    </rPh>
    <rPh sb="2" eb="4">
      <t>フクヤク</t>
    </rPh>
    <rPh sb="4" eb="5">
      <t>シャ</t>
    </rPh>
    <rPh sb="5" eb="6">
      <t>スウ</t>
    </rPh>
    <rPh sb="7" eb="8">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</si>
</sst>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0%"/>
    <numFmt numFmtId="178" formatCode="0_ "/>
    <numFmt numFmtId="179" formatCode="[$-411]ggge&quot;年&quot;m&quot;月&quot;"/>
    <numFmt numFmtId="180" formatCode="#,##0_ ;[Red]\-#,##0\ "/>
    <numFmt numFmtId="181" formatCode="#,##0_ &quot;人&quot;;[Red]\-#,##0\ &quot;人&quot;\ "/>
    <numFmt numFmtId="182" formatCode="#,##0_ &quot;人&quot;;[Red]\-#,##0\ &quot;人&quot;"/>
    <numFmt numFmtId="183" formatCode="0.00_ ;[Red]\-0.00\ "/>
  </numFmts>
  <fonts count="51">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ゴシック"/>
      <family val="3"/>
      <charset val="128"/>
    </font>
    <font>
      <sz val="11"/>
      <color theme="1"/>
      <name val="ＭＳ 明朝"/>
      <family val="1"/>
      <charset val="128"/>
    </font>
    <font>
      <sz val="9"/>
      <color theme="1"/>
      <name val="ＭＳ 明朝"/>
      <family val="1"/>
      <charset val="128"/>
    </font>
    <font>
      <b/>
      <sz val="9"/>
      <color rgb="FF000000"/>
      <name val="ＭＳ 明朝"/>
      <family val="1"/>
      <charset val="128"/>
    </font>
    <font>
      <sz val="9"/>
      <name val="ＭＳ 明朝"/>
      <family val="1"/>
      <charset val="128"/>
    </font>
    <font>
      <sz val="8"/>
      <color theme="1"/>
      <name val="ＭＳ 明朝"/>
      <family val="1"/>
      <charset val="128"/>
    </font>
    <font>
      <b/>
      <sz val="8"/>
      <name val="ＭＳ 明朝"/>
      <family val="1"/>
      <charset val="128"/>
    </font>
    <font>
      <sz val="8"/>
      <name val="ＭＳ 明朝"/>
      <family val="1"/>
      <charset val="128"/>
    </font>
    <font>
      <sz val="9"/>
      <color theme="0"/>
      <name val="ＭＳ 明朝"/>
      <family val="1"/>
      <charset val="128"/>
    </font>
    <font>
      <sz val="9"/>
      <color rgb="FF000000"/>
      <name val="ＭＳ 明朝"/>
      <family val="1"/>
      <charset val="128"/>
    </font>
    <font>
      <sz val="10"/>
      <color theme="1"/>
      <name val="ＭＳ 明朝"/>
      <family val="1"/>
      <charset val="128"/>
    </font>
    <font>
      <sz val="11"/>
      <color rgb="FF000000"/>
      <name val="ＭＳ 明朝"/>
      <family val="1"/>
      <charset val="128"/>
    </font>
    <font>
      <sz val="10"/>
      <color rgb="FF000000"/>
      <name val="ＭＳ 明朝"/>
      <family val="1"/>
      <charset val="128"/>
    </font>
    <font>
      <sz val="10"/>
      <name val="ＭＳ 明朝"/>
      <family val="1"/>
      <charset val="128"/>
    </font>
    <font>
      <b/>
      <sz val="9"/>
      <name val="ＭＳ 明朝"/>
      <family val="1"/>
      <charset val="128"/>
    </font>
    <font>
      <b/>
      <sz val="11"/>
      <color theme="1"/>
      <name val="ＭＳ 明朝"/>
      <family val="1"/>
      <charset val="128"/>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indexed="9"/>
        <bgColor indexed="64"/>
      </patternFill>
    </fill>
  </fills>
  <borders count="6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diagonal/>
    </border>
    <border>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style="thin">
        <color indexed="64"/>
      </right>
      <top/>
      <bottom/>
      <diagonal/>
    </border>
    <border>
      <left style="hair">
        <color indexed="64"/>
      </left>
      <right/>
      <top/>
      <bottom style="thin">
        <color indexed="64"/>
      </bottom>
      <diagonal/>
    </border>
    <border>
      <left style="hair">
        <color indexed="64"/>
      </left>
      <right style="thin">
        <color indexed="64"/>
      </right>
      <top style="thin">
        <color auto="1"/>
      </top>
      <bottom style="double">
        <color auto="1"/>
      </bottom>
      <diagonal/>
    </border>
  </borders>
  <cellStyleXfs count="1839">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4" fillId="0" borderId="0"/>
    <xf numFmtId="0" fontId="28" fillId="7" borderId="0" applyNumberFormat="0" applyBorder="0" applyAlignment="0" applyProtection="0">
      <alignment vertical="center"/>
    </xf>
    <xf numFmtId="0" fontId="1" fillId="0" borderId="0">
      <alignment vertical="center"/>
    </xf>
    <xf numFmtId="0" fontId="32" fillId="0" borderId="0">
      <alignment vertical="center"/>
    </xf>
    <xf numFmtId="0" fontId="32"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cellStyleXfs>
  <cellXfs count="238">
    <xf numFmtId="0" fontId="0" fillId="0" borderId="0" xfId="0">
      <alignment vertical="center"/>
    </xf>
    <xf numFmtId="0" fontId="36" fillId="0" borderId="0" xfId="0" applyNumberFormat="1" applyFont="1" applyAlignment="1">
      <alignment vertical="center"/>
    </xf>
    <xf numFmtId="0" fontId="36" fillId="0" borderId="0" xfId="0" applyFont="1">
      <alignment vertical="center"/>
    </xf>
    <xf numFmtId="0" fontId="37" fillId="0" borderId="0" xfId="0" applyFont="1">
      <alignment vertical="center"/>
    </xf>
    <xf numFmtId="0" fontId="37" fillId="0" borderId="20" xfId="0" applyFont="1" applyBorder="1">
      <alignment vertical="center"/>
    </xf>
    <xf numFmtId="0" fontId="38" fillId="0" borderId="56" xfId="0" applyFont="1" applyBorder="1" applyAlignment="1">
      <alignment horizontal="left" vertical="center"/>
    </xf>
    <xf numFmtId="0" fontId="37" fillId="0" borderId="56" xfId="0" applyFont="1" applyBorder="1">
      <alignment vertical="center"/>
    </xf>
    <xf numFmtId="0" fontId="37" fillId="0" borderId="56" xfId="0" applyFont="1" applyFill="1" applyBorder="1">
      <alignment vertical="center"/>
    </xf>
    <xf numFmtId="0" fontId="37" fillId="0" borderId="23" xfId="0" applyFont="1" applyBorder="1">
      <alignment vertical="center"/>
    </xf>
    <xf numFmtId="0" fontId="37" fillId="0" borderId="22" xfId="0" applyFont="1" applyBorder="1">
      <alignment vertical="center"/>
    </xf>
    <xf numFmtId="0" fontId="37" fillId="0" borderId="3" xfId="0" applyFont="1" applyFill="1" applyBorder="1" applyAlignment="1">
      <alignment horizontal="center" vertical="center"/>
    </xf>
    <xf numFmtId="0" fontId="37" fillId="0" borderId="41" xfId="0" applyFont="1" applyBorder="1">
      <alignment vertical="center"/>
    </xf>
    <xf numFmtId="0" fontId="37" fillId="0" borderId="0" xfId="0" applyFont="1" applyBorder="1">
      <alignment vertical="center"/>
    </xf>
    <xf numFmtId="0" fontId="37" fillId="0" borderId="0" xfId="0" applyFont="1" applyFill="1" applyBorder="1">
      <alignment vertical="center"/>
    </xf>
    <xf numFmtId="0" fontId="37" fillId="0" borderId="0" xfId="0" applyFont="1" applyFill="1">
      <alignment vertical="center"/>
    </xf>
    <xf numFmtId="0" fontId="37" fillId="0" borderId="21" xfId="0" applyFont="1" applyFill="1" applyBorder="1">
      <alignment vertical="center"/>
    </xf>
    <xf numFmtId="0" fontId="37" fillId="0" borderId="57" xfId="0" applyFont="1" applyFill="1" applyBorder="1">
      <alignment vertical="center"/>
    </xf>
    <xf numFmtId="49" fontId="39" fillId="0" borderId="57" xfId="1" applyNumberFormat="1" applyFont="1" applyFill="1" applyBorder="1" applyAlignment="1">
      <alignment horizontal="center" vertical="center" wrapText="1" shrinkToFit="1"/>
    </xf>
    <xf numFmtId="38" fontId="39" fillId="0" borderId="57" xfId="1739" applyFont="1" applyFill="1" applyBorder="1" applyAlignment="1">
      <alignment horizontal="right" vertical="center"/>
    </xf>
    <xf numFmtId="0" fontId="37" fillId="0" borderId="42" xfId="0" applyFont="1" applyFill="1" applyBorder="1">
      <alignment vertical="center"/>
    </xf>
    <xf numFmtId="0" fontId="40" fillId="0" borderId="0" xfId="0" applyFont="1">
      <alignment vertical="center"/>
    </xf>
    <xf numFmtId="49" fontId="41" fillId="28" borderId="0" xfId="0" applyNumberFormat="1" applyFont="1" applyFill="1" applyBorder="1" applyAlignment="1"/>
    <xf numFmtId="0" fontId="40" fillId="0" borderId="0" xfId="0" applyFont="1" applyBorder="1">
      <alignment vertical="center"/>
    </xf>
    <xf numFmtId="0" fontId="42" fillId="0" borderId="0" xfId="0" applyFont="1">
      <alignment vertical="center"/>
    </xf>
    <xf numFmtId="0" fontId="40" fillId="0" borderId="0" xfId="0" applyFont="1" applyFill="1">
      <alignment vertical="center"/>
    </xf>
    <xf numFmtId="49" fontId="42" fillId="0" borderId="0" xfId="1" applyNumberFormat="1" applyFont="1" applyFill="1" applyAlignment="1">
      <alignment vertical="center"/>
    </xf>
    <xf numFmtId="49" fontId="39" fillId="0" borderId="0" xfId="1" applyNumberFormat="1" applyFont="1" applyFill="1" applyAlignment="1">
      <alignment vertical="center"/>
    </xf>
    <xf numFmtId="0" fontId="37" fillId="0" borderId="0" xfId="0" applyFont="1" applyAlignment="1">
      <alignment vertical="center"/>
    </xf>
    <xf numFmtId="38" fontId="43" fillId="0" borderId="0" xfId="1739" applyFont="1">
      <alignment vertical="center"/>
    </xf>
    <xf numFmtId="0" fontId="37" fillId="0" borderId="0" xfId="0" applyFont="1" applyBorder="1" applyAlignment="1">
      <alignment vertical="center"/>
    </xf>
    <xf numFmtId="49" fontId="41" fillId="28" borderId="0" xfId="0" applyNumberFormat="1" applyFont="1" applyFill="1" applyBorder="1" applyAlignment="1">
      <alignment horizontal="left"/>
    </xf>
    <xf numFmtId="0" fontId="44" fillId="0" borderId="0" xfId="0" applyFont="1" applyBorder="1" applyAlignment="1">
      <alignment horizontal="left" vertical="center"/>
    </xf>
    <xf numFmtId="0" fontId="45" fillId="0" borderId="0" xfId="0" applyFont="1">
      <alignment vertical="center"/>
    </xf>
    <xf numFmtId="0" fontId="45" fillId="27" borderId="3" xfId="0" applyFont="1" applyFill="1" applyBorder="1">
      <alignment vertical="center"/>
    </xf>
    <xf numFmtId="0" fontId="45" fillId="27" borderId="4" xfId="0" applyFont="1" applyFill="1" applyBorder="1" applyAlignment="1">
      <alignment horizontal="center" vertical="center"/>
    </xf>
    <xf numFmtId="0" fontId="45" fillId="27" borderId="4" xfId="0" applyFont="1" applyFill="1" applyBorder="1" applyAlignment="1">
      <alignment horizontal="center" vertical="center" wrapText="1"/>
    </xf>
    <xf numFmtId="0" fontId="36" fillId="0" borderId="0" xfId="0" applyFont="1" applyBorder="1">
      <alignment vertical="center"/>
    </xf>
    <xf numFmtId="0" fontId="46" fillId="0" borderId="0" xfId="0" applyFont="1" applyBorder="1" applyAlignment="1">
      <alignment horizontal="left" vertical="center"/>
    </xf>
    <xf numFmtId="0" fontId="47" fillId="27" borderId="43" xfId="0" applyFont="1" applyFill="1" applyBorder="1" applyAlignment="1">
      <alignment horizontal="center" vertical="center"/>
    </xf>
    <xf numFmtId="0" fontId="45" fillId="27" borderId="43" xfId="0" applyFont="1" applyFill="1" applyBorder="1" applyAlignment="1">
      <alignment horizontal="center" vertical="center"/>
    </xf>
    <xf numFmtId="0" fontId="36" fillId="0" borderId="0" xfId="0" applyFont="1" applyAlignment="1">
      <alignment vertical="center"/>
    </xf>
    <xf numFmtId="0" fontId="45" fillId="0" borderId="3" xfId="1386" applyFont="1" applyFill="1" applyBorder="1">
      <alignment vertical="center"/>
    </xf>
    <xf numFmtId="0" fontId="45" fillId="0" borderId="3" xfId="1386" applyFont="1" applyBorder="1">
      <alignment vertical="center"/>
    </xf>
    <xf numFmtId="0" fontId="49" fillId="0" borderId="0" xfId="1" applyNumberFormat="1" applyFont="1" applyFill="1" applyBorder="1" applyAlignment="1">
      <alignment vertical="center"/>
    </xf>
    <xf numFmtId="0" fontId="36" fillId="0" borderId="0" xfId="0" applyFont="1" applyFill="1">
      <alignment vertical="center"/>
    </xf>
    <xf numFmtId="0" fontId="45" fillId="0" borderId="3" xfId="0" applyFont="1" applyFill="1" applyBorder="1">
      <alignment vertical="center"/>
    </xf>
    <xf numFmtId="0" fontId="45" fillId="0" borderId="0" xfId="0" applyFont="1" applyFill="1" applyBorder="1" applyAlignment="1">
      <alignment horizontal="center" vertical="center" wrapText="1"/>
    </xf>
    <xf numFmtId="177" fontId="45" fillId="0" borderId="0" xfId="0" applyNumberFormat="1" applyFont="1" applyFill="1" applyBorder="1">
      <alignment vertical="center"/>
    </xf>
    <xf numFmtId="0" fontId="49" fillId="28" borderId="0" xfId="0" applyNumberFormat="1" applyFont="1" applyFill="1" applyBorder="1" applyAlignment="1">
      <alignment vertical="center"/>
    </xf>
    <xf numFmtId="0" fontId="49" fillId="0" borderId="0" xfId="0" applyNumberFormat="1" applyFont="1" applyAlignment="1">
      <alignment vertical="center"/>
    </xf>
    <xf numFmtId="0" fontId="39" fillId="0" borderId="0" xfId="1" applyNumberFormat="1" applyFont="1" applyFill="1" applyAlignment="1">
      <alignment vertical="center"/>
    </xf>
    <xf numFmtId="0" fontId="37" fillId="0" borderId="0" xfId="0" applyNumberFormat="1" applyFont="1" applyAlignment="1">
      <alignment vertical="center"/>
    </xf>
    <xf numFmtId="179" fontId="42" fillId="0" borderId="3" xfId="1" applyNumberFormat="1" applyFont="1" applyFill="1" applyBorder="1" applyAlignment="1">
      <alignment horizontal="center" vertical="center" shrinkToFit="1"/>
    </xf>
    <xf numFmtId="0" fontId="45" fillId="0" borderId="3" xfId="1386" applyFont="1" applyFill="1" applyBorder="1" applyAlignment="1">
      <alignment vertical="center"/>
    </xf>
    <xf numFmtId="177" fontId="45" fillId="0" borderId="25" xfId="1739" applyNumberFormat="1" applyFont="1" applyFill="1" applyBorder="1" applyAlignment="1">
      <alignment horizontal="right" vertical="center" shrinkToFit="1"/>
    </xf>
    <xf numFmtId="177" fontId="45" fillId="0" borderId="33" xfId="1739" applyNumberFormat="1" applyFont="1" applyFill="1" applyBorder="1" applyAlignment="1">
      <alignment horizontal="right" vertical="center" shrinkToFit="1"/>
    </xf>
    <xf numFmtId="177" fontId="45" fillId="0" borderId="37" xfId="1739" applyNumberFormat="1" applyFont="1" applyFill="1" applyBorder="1" applyAlignment="1">
      <alignment horizontal="right" vertical="center" shrinkToFit="1"/>
    </xf>
    <xf numFmtId="177" fontId="45" fillId="0" borderId="40" xfId="1739" applyNumberFormat="1" applyFont="1" applyFill="1" applyBorder="1" applyAlignment="1">
      <alignment horizontal="right" vertical="center" shrinkToFit="1"/>
    </xf>
    <xf numFmtId="0" fontId="48" fillId="0" borderId="3" xfId="1147" applyFont="1" applyFill="1" applyBorder="1" applyAlignment="1" applyProtection="1">
      <alignment vertical="center"/>
      <protection locked="0"/>
    </xf>
    <xf numFmtId="177" fontId="36" fillId="0" borderId="0" xfId="0" applyNumberFormat="1" applyFont="1" applyFill="1">
      <alignment vertical="center"/>
    </xf>
    <xf numFmtId="178" fontId="36" fillId="0" borderId="0" xfId="0" applyNumberFormat="1" applyFont="1" applyFill="1">
      <alignment vertical="center"/>
    </xf>
    <xf numFmtId="0" fontId="47" fillId="0" borderId="44" xfId="0" applyFont="1" applyFill="1" applyBorder="1" applyAlignment="1">
      <alignment horizontal="center" vertical="center"/>
    </xf>
    <xf numFmtId="177" fontId="45" fillId="0" borderId="44" xfId="0" applyNumberFormat="1" applyFont="1" applyFill="1" applyBorder="1" applyAlignment="1">
      <alignment horizontal="right" vertical="center"/>
    </xf>
    <xf numFmtId="0" fontId="47" fillId="0" borderId="3" xfId="0" applyFont="1" applyFill="1" applyBorder="1" applyAlignment="1">
      <alignment horizontal="center" vertical="center"/>
    </xf>
    <xf numFmtId="177" fontId="45" fillId="0" borderId="3" xfId="0" applyNumberFormat="1" applyFont="1" applyFill="1" applyBorder="1" applyAlignment="1">
      <alignment horizontal="right" vertical="center"/>
    </xf>
    <xf numFmtId="0" fontId="46" fillId="0" borderId="0" xfId="0" applyFont="1" applyFill="1" applyBorder="1" applyAlignment="1">
      <alignment horizontal="left" vertical="center"/>
    </xf>
    <xf numFmtId="0" fontId="36" fillId="0" borderId="0" xfId="0" applyFont="1" applyFill="1" applyBorder="1">
      <alignment vertical="center"/>
    </xf>
    <xf numFmtId="0" fontId="45" fillId="27" borderId="4" xfId="0" applyFont="1" applyFill="1" applyBorder="1" applyAlignment="1">
      <alignment horizontal="center" vertical="center" wrapText="1"/>
    </xf>
    <xf numFmtId="0" fontId="36" fillId="0" borderId="0" xfId="0" applyFont="1" applyAlignment="1">
      <alignment vertical="center" wrapText="1"/>
    </xf>
    <xf numFmtId="0" fontId="45" fillId="27" borderId="34" xfId="0" applyFont="1" applyFill="1" applyBorder="1" applyAlignment="1">
      <alignment horizontal="center" vertical="center" wrapText="1"/>
    </xf>
    <xf numFmtId="0" fontId="45" fillId="27" borderId="24" xfId="0" applyFont="1" applyFill="1" applyBorder="1" applyAlignment="1">
      <alignment horizontal="center" vertical="center" wrapText="1"/>
    </xf>
    <xf numFmtId="0" fontId="40" fillId="27" borderId="33" xfId="0" applyFont="1" applyFill="1" applyBorder="1" applyAlignment="1">
      <alignment horizontal="center" vertical="center" wrapText="1"/>
    </xf>
    <xf numFmtId="180" fontId="45" fillId="0" borderId="46" xfId="0" applyNumberFormat="1" applyFont="1" applyFill="1" applyBorder="1" applyAlignment="1">
      <alignment horizontal="right" vertical="center" shrinkToFit="1"/>
    </xf>
    <xf numFmtId="0" fontId="40" fillId="27" borderId="58" xfId="0" applyFont="1" applyFill="1" applyBorder="1" applyAlignment="1">
      <alignment horizontal="center" vertical="center" wrapText="1"/>
    </xf>
    <xf numFmtId="177" fontId="45" fillId="0" borderId="61" xfId="1739" applyNumberFormat="1" applyFont="1" applyFill="1" applyBorder="1" applyAlignment="1">
      <alignment horizontal="right" vertical="center" shrinkToFit="1"/>
    </xf>
    <xf numFmtId="177" fontId="45" fillId="0" borderId="63" xfId="1739" applyNumberFormat="1" applyFont="1" applyFill="1" applyBorder="1" applyAlignment="1">
      <alignment horizontal="right" vertical="center" shrinkToFit="1"/>
    </xf>
    <xf numFmtId="0" fontId="45" fillId="0" borderId="3" xfId="0" applyFont="1" applyBorder="1" applyAlignment="1">
      <alignment horizontal="center" vertical="center" shrinkToFit="1"/>
    </xf>
    <xf numFmtId="0" fontId="45" fillId="0" borderId="3" xfId="0" applyFont="1" applyFill="1" applyBorder="1" applyAlignment="1">
      <alignment horizontal="center" vertical="center" shrinkToFit="1"/>
    </xf>
    <xf numFmtId="0" fontId="46" fillId="0" borderId="0" xfId="0" applyFont="1" applyBorder="1" applyAlignment="1">
      <alignment vertical="center"/>
    </xf>
    <xf numFmtId="0" fontId="44" fillId="0" borderId="0" xfId="0" applyFont="1" applyFill="1" applyBorder="1" applyAlignment="1">
      <alignment vertical="center"/>
    </xf>
    <xf numFmtId="0" fontId="44" fillId="0" borderId="0" xfId="0" applyFont="1" applyBorder="1" applyAlignment="1">
      <alignment vertical="center"/>
    </xf>
    <xf numFmtId="177" fontId="45" fillId="0" borderId="54" xfId="0" applyNumberFormat="1" applyFont="1" applyFill="1" applyBorder="1" applyAlignment="1">
      <alignment horizontal="right" vertical="center" shrinkToFit="1"/>
    </xf>
    <xf numFmtId="177" fontId="45" fillId="0" borderId="27" xfId="0" applyNumberFormat="1" applyFont="1" applyFill="1" applyBorder="1" applyAlignment="1">
      <alignment horizontal="right" vertical="center" shrinkToFit="1"/>
    </xf>
    <xf numFmtId="177" fontId="45" fillId="0" borderId="28" xfId="0" applyNumberFormat="1" applyFont="1" applyFill="1" applyBorder="1" applyAlignment="1">
      <alignment horizontal="right" vertical="center" shrinkToFit="1"/>
    </xf>
    <xf numFmtId="177" fontId="45" fillId="0" borderId="54" xfId="1575" applyNumberFormat="1" applyFont="1" applyFill="1" applyBorder="1" applyAlignment="1">
      <alignment horizontal="right" vertical="center" wrapText="1"/>
    </xf>
    <xf numFmtId="180" fontId="45" fillId="0" borderId="7" xfId="1739" applyNumberFormat="1" applyFont="1" applyFill="1" applyBorder="1" applyAlignment="1">
      <alignment horizontal="right" vertical="center" shrinkToFit="1"/>
    </xf>
    <xf numFmtId="180" fontId="45" fillId="0" borderId="38" xfId="1739" applyNumberFormat="1" applyFont="1" applyFill="1" applyBorder="1" applyAlignment="1">
      <alignment horizontal="right" vertical="center" shrinkToFit="1"/>
    </xf>
    <xf numFmtId="180" fontId="45" fillId="0" borderId="39" xfId="1739" applyNumberFormat="1" applyFont="1" applyFill="1" applyBorder="1" applyAlignment="1">
      <alignment horizontal="right" vertical="center" shrinkToFit="1"/>
    </xf>
    <xf numFmtId="180" fontId="45" fillId="0" borderId="6" xfId="1739" applyNumberFormat="1" applyFont="1" applyFill="1" applyBorder="1" applyAlignment="1">
      <alignment horizontal="right" vertical="center" shrinkToFit="1"/>
    </xf>
    <xf numFmtId="180" fontId="45" fillId="0" borderId="47" xfId="1739" applyNumberFormat="1" applyFont="1" applyFill="1" applyBorder="1" applyAlignment="1">
      <alignment horizontal="right" vertical="center" shrinkToFit="1"/>
    </xf>
    <xf numFmtId="180" fontId="45" fillId="0" borderId="3" xfId="0" applyNumberFormat="1" applyFont="1" applyFill="1" applyBorder="1" applyAlignment="1">
      <alignment horizontal="right" vertical="center"/>
    </xf>
    <xf numFmtId="0" fontId="37" fillId="0" borderId="3" xfId="0" applyFont="1" applyBorder="1" applyAlignment="1">
      <alignment vertical="center" shrinkToFit="1"/>
    </xf>
    <xf numFmtId="0" fontId="50" fillId="0" borderId="0" xfId="0" applyFont="1" applyFill="1">
      <alignment vertical="center"/>
    </xf>
    <xf numFmtId="10" fontId="45" fillId="0" borderId="59" xfId="1739" applyNumberFormat="1" applyFont="1" applyFill="1" applyBorder="1" applyAlignment="1">
      <alignment horizontal="right" vertical="center" shrinkToFit="1"/>
    </xf>
    <xf numFmtId="10" fontId="45" fillId="0" borderId="60" xfId="1739" applyNumberFormat="1" applyFont="1" applyFill="1" applyBorder="1" applyAlignment="1">
      <alignment horizontal="right" vertical="center" shrinkToFit="1"/>
    </xf>
    <xf numFmtId="10" fontId="45" fillId="0" borderId="3" xfId="0" applyNumberFormat="1" applyFont="1" applyFill="1" applyBorder="1" applyAlignment="1">
      <alignment horizontal="right" vertical="center"/>
    </xf>
    <xf numFmtId="10" fontId="45" fillId="0" borderId="58" xfId="1739" applyNumberFormat="1" applyFont="1" applyFill="1" applyBorder="1" applyAlignment="1">
      <alignment horizontal="right" vertical="center" shrinkToFit="1"/>
    </xf>
    <xf numFmtId="10" fontId="45" fillId="0" borderId="62" xfId="1739" applyNumberFormat="1" applyFont="1" applyFill="1" applyBorder="1" applyAlignment="1">
      <alignment horizontal="right" vertical="center" shrinkToFit="1"/>
    </xf>
    <xf numFmtId="10" fontId="45" fillId="0" borderId="3" xfId="0" applyNumberFormat="1" applyFont="1" applyBorder="1" applyAlignment="1">
      <alignment horizontal="right" vertical="center"/>
    </xf>
    <xf numFmtId="10" fontId="45" fillId="0" borderId="47" xfId="1739" applyNumberFormat="1" applyFont="1" applyFill="1" applyBorder="1" applyAlignment="1">
      <alignment horizontal="right" vertical="center" shrinkToFit="1"/>
    </xf>
    <xf numFmtId="10" fontId="36" fillId="0" borderId="0" xfId="0" applyNumberFormat="1" applyFont="1" applyFill="1">
      <alignment vertical="center"/>
    </xf>
    <xf numFmtId="0" fontId="45" fillId="0" borderId="3" xfId="0" applyNumberFormat="1" applyFont="1" applyFill="1" applyBorder="1">
      <alignment vertical="center"/>
    </xf>
    <xf numFmtId="0" fontId="45" fillId="0" borderId="3" xfId="0" applyNumberFormat="1" applyFont="1" applyBorder="1" applyAlignment="1">
      <alignment horizontal="center" vertical="center" wrapText="1"/>
    </xf>
    <xf numFmtId="0" fontId="36" fillId="0" borderId="3" xfId="0" applyNumberFormat="1" applyFont="1" applyBorder="1">
      <alignment vertical="center"/>
    </xf>
    <xf numFmtId="180" fontId="45" fillId="0" borderId="3" xfId="1386" applyNumberFormat="1" applyFont="1" applyFill="1" applyBorder="1" applyAlignment="1">
      <alignment horizontal="right" vertical="center" shrinkToFit="1"/>
    </xf>
    <xf numFmtId="180" fontId="45" fillId="0" borderId="3" xfId="1739" applyNumberFormat="1" applyFont="1" applyFill="1" applyBorder="1" applyAlignment="1">
      <alignment horizontal="right" vertical="center" shrinkToFit="1"/>
    </xf>
    <xf numFmtId="180" fontId="48" fillId="0" borderId="3" xfId="1147" applyNumberFormat="1" applyFont="1" applyFill="1" applyBorder="1" applyAlignment="1" applyProtection="1">
      <alignment horizontal="right" vertical="center" shrinkToFit="1"/>
      <protection locked="0"/>
    </xf>
    <xf numFmtId="0" fontId="44" fillId="0" borderId="0" xfId="0" applyFont="1" applyFill="1" applyBorder="1" applyAlignment="1">
      <alignment horizontal="left" vertical="center"/>
    </xf>
    <xf numFmtId="0" fontId="37" fillId="0" borderId="30" xfId="0" applyFont="1" applyFill="1" applyBorder="1">
      <alignment vertical="center"/>
    </xf>
    <xf numFmtId="0" fontId="45" fillId="0" borderId="3" xfId="0" applyFont="1" applyFill="1" applyBorder="1" applyAlignment="1">
      <alignment horizontal="center" vertical="center" wrapText="1"/>
    </xf>
    <xf numFmtId="180" fontId="45" fillId="0" borderId="0" xfId="1739" applyNumberFormat="1" applyFont="1" applyFill="1" applyBorder="1" applyAlignment="1">
      <alignment horizontal="right" vertical="center" shrinkToFit="1"/>
    </xf>
    <xf numFmtId="0" fontId="45" fillId="0" borderId="0" xfId="0" applyFont="1" applyFill="1" applyBorder="1" applyAlignment="1">
      <alignment horizontal="center" vertical="center"/>
    </xf>
    <xf numFmtId="183" fontId="45" fillId="0" borderId="3" xfId="0" applyNumberFormat="1" applyFont="1" applyFill="1" applyBorder="1" applyAlignment="1">
      <alignment horizontal="right" vertical="center"/>
    </xf>
    <xf numFmtId="0" fontId="45"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10" fontId="45" fillId="0" borderId="3" xfId="1739" applyNumberFormat="1" applyFont="1" applyFill="1" applyBorder="1" applyAlignment="1">
      <alignment horizontal="right" vertical="center" shrinkToFit="1"/>
    </xf>
    <xf numFmtId="177" fontId="45" fillId="0" borderId="3" xfId="1739" applyNumberFormat="1" applyFont="1" applyFill="1" applyBorder="1" applyAlignment="1">
      <alignment horizontal="right" vertical="center" shrinkToFit="1"/>
    </xf>
    <xf numFmtId="180" fontId="45" fillId="0" borderId="3" xfId="0" applyNumberFormat="1" applyFont="1" applyFill="1" applyBorder="1" applyAlignment="1">
      <alignment horizontal="right" vertical="center" shrinkToFit="1"/>
    </xf>
    <xf numFmtId="0" fontId="48" fillId="0" borderId="3" xfId="1386" applyFont="1" applyFill="1" applyBorder="1" applyAlignment="1">
      <alignment horizontal="center" vertical="center"/>
    </xf>
    <xf numFmtId="0" fontId="45" fillId="0" borderId="44" xfId="0" applyFont="1" applyBorder="1" applyAlignment="1">
      <alignment horizontal="center" vertical="center" shrinkToFit="1"/>
    </xf>
    <xf numFmtId="180" fontId="45" fillId="0" borderId="44" xfId="1739" applyNumberFormat="1" applyFont="1" applyFill="1" applyBorder="1" applyAlignment="1">
      <alignment horizontal="right" vertical="center" shrinkToFit="1"/>
    </xf>
    <xf numFmtId="180" fontId="45" fillId="0" borderId="46" xfId="1739" applyNumberFormat="1" applyFont="1" applyFill="1" applyBorder="1" applyAlignment="1">
      <alignment horizontal="right" vertical="center" shrinkToFit="1"/>
    </xf>
    <xf numFmtId="0" fontId="49" fillId="0" borderId="0" xfId="0" applyFont="1" applyFill="1">
      <alignment vertical="center"/>
    </xf>
    <xf numFmtId="180" fontId="45" fillId="0" borderId="3" xfId="851" applyNumberFormat="1" applyFont="1" applyFill="1" applyBorder="1" applyAlignment="1">
      <alignment horizontal="right" vertical="center" shrinkToFit="1"/>
    </xf>
    <xf numFmtId="0" fontId="45" fillId="0" borderId="0" xfId="0" applyFont="1" applyBorder="1">
      <alignment vertical="center"/>
    </xf>
    <xf numFmtId="0" fontId="45" fillId="0" borderId="0" xfId="0" applyFont="1" applyFill="1" applyBorder="1">
      <alignment vertical="center"/>
    </xf>
    <xf numFmtId="49" fontId="48" fillId="0" borderId="0" xfId="1" applyNumberFormat="1" applyFont="1" applyFill="1" applyBorder="1" applyAlignment="1">
      <alignment horizontal="center" vertical="center" wrapText="1" shrinkToFit="1"/>
    </xf>
    <xf numFmtId="0" fontId="45" fillId="0" borderId="0" xfId="0" applyNumberFormat="1" applyFont="1" applyFill="1" applyBorder="1" applyAlignment="1">
      <alignment horizontal="right" vertical="center"/>
    </xf>
    <xf numFmtId="0" fontId="45" fillId="0" borderId="30" xfId="0" applyFont="1" applyFill="1" applyBorder="1">
      <alignment vertical="center"/>
    </xf>
    <xf numFmtId="0" fontId="45" fillId="0" borderId="30" xfId="0" applyNumberFormat="1" applyFont="1" applyFill="1" applyBorder="1" applyAlignment="1">
      <alignment horizontal="right" vertical="center"/>
    </xf>
    <xf numFmtId="0" fontId="45" fillId="0" borderId="54" xfId="1575" applyNumberFormat="1" applyFont="1" applyFill="1" applyBorder="1" applyAlignment="1">
      <alignment vertical="center"/>
    </xf>
    <xf numFmtId="0" fontId="45" fillId="0" borderId="29" xfId="1575" applyNumberFormat="1" applyFont="1" applyFill="1" applyBorder="1" applyAlignment="1">
      <alignment vertical="center"/>
    </xf>
    <xf numFmtId="0" fontId="45" fillId="0" borderId="27" xfId="1575" applyNumberFormat="1" applyFont="1" applyFill="1" applyBorder="1" applyAlignment="1">
      <alignment vertical="center"/>
    </xf>
    <xf numFmtId="0" fontId="45" fillId="0" borderId="28" xfId="1575" applyNumberFormat="1" applyFont="1" applyFill="1" applyBorder="1" applyAlignment="1">
      <alignment vertical="center"/>
    </xf>
    <xf numFmtId="0" fontId="45" fillId="0" borderId="3" xfId="0" applyFont="1" applyFill="1" applyBorder="1" applyAlignment="1">
      <alignment horizontal="center" vertical="center" wrapText="1"/>
    </xf>
    <xf numFmtId="180" fontId="45" fillId="0" borderId="3" xfId="0" applyNumberFormat="1" applyFont="1" applyBorder="1" applyAlignment="1">
      <alignment horizontal="right" vertical="center"/>
    </xf>
    <xf numFmtId="180" fontId="45" fillId="0" borderId="4" xfId="1386" applyNumberFormat="1" applyFont="1" applyFill="1" applyBorder="1" applyAlignment="1">
      <alignment horizontal="right" vertical="center" shrinkToFit="1"/>
    </xf>
    <xf numFmtId="180" fontId="45" fillId="0" borderId="4" xfId="1739" applyNumberFormat="1" applyFont="1" applyFill="1" applyBorder="1" applyAlignment="1">
      <alignment horizontal="right" vertical="center" shrinkToFit="1"/>
    </xf>
    <xf numFmtId="180" fontId="45" fillId="0" borderId="34" xfId="1739" applyNumberFormat="1" applyFont="1" applyFill="1" applyBorder="1" applyAlignment="1">
      <alignment horizontal="right" vertical="center" shrinkToFit="1"/>
    </xf>
    <xf numFmtId="180" fontId="45" fillId="0" borderId="24" xfId="1739" applyNumberFormat="1" applyFont="1" applyFill="1" applyBorder="1" applyAlignment="1">
      <alignment horizontal="right" vertical="center" shrinkToFit="1"/>
    </xf>
    <xf numFmtId="180" fontId="45" fillId="0" borderId="23" xfId="1739" applyNumberFormat="1" applyFont="1" applyFill="1" applyBorder="1" applyAlignment="1">
      <alignment horizontal="right" vertical="center" shrinkToFit="1"/>
    </xf>
    <xf numFmtId="180" fontId="45" fillId="0" borderId="31" xfId="1739" applyNumberFormat="1" applyFont="1" applyFill="1" applyBorder="1" applyAlignment="1">
      <alignment horizontal="right" vertical="center" shrinkToFit="1"/>
    </xf>
    <xf numFmtId="180" fontId="45" fillId="0" borderId="32" xfId="1739" applyNumberFormat="1" applyFont="1" applyFill="1" applyBorder="1" applyAlignment="1">
      <alignment horizontal="right" vertical="center" shrinkToFit="1"/>
    </xf>
    <xf numFmtId="180" fontId="45" fillId="0" borderId="19" xfId="1386" applyNumberFormat="1" applyFont="1" applyFill="1" applyBorder="1" applyAlignment="1">
      <alignment horizontal="right" vertical="center" shrinkToFit="1"/>
    </xf>
    <xf numFmtId="180" fontId="45" fillId="0" borderId="19" xfId="1739" applyNumberFormat="1" applyFont="1" applyFill="1" applyBorder="1" applyAlignment="1">
      <alignment horizontal="right" vertical="center" shrinkToFit="1"/>
    </xf>
    <xf numFmtId="180" fontId="45" fillId="0" borderId="35" xfId="1739" applyNumberFormat="1" applyFont="1" applyFill="1" applyBorder="1" applyAlignment="1">
      <alignment horizontal="right" vertical="center" shrinkToFit="1"/>
    </xf>
    <xf numFmtId="180" fontId="45" fillId="0" borderId="36" xfId="1739" applyNumberFormat="1" applyFont="1" applyFill="1" applyBorder="1" applyAlignment="1">
      <alignment horizontal="right" vertical="center" shrinkToFit="1"/>
    </xf>
    <xf numFmtId="180" fontId="48" fillId="0" borderId="19" xfId="1147" applyNumberFormat="1" applyFont="1" applyFill="1" applyBorder="1" applyAlignment="1" applyProtection="1">
      <alignment horizontal="right" vertical="center" shrinkToFit="1"/>
      <protection locked="0"/>
    </xf>
    <xf numFmtId="180" fontId="48" fillId="0" borderId="4" xfId="1147" applyNumberFormat="1" applyFont="1" applyFill="1" applyBorder="1" applyAlignment="1" applyProtection="1">
      <alignment horizontal="right" vertical="center" shrinkToFit="1"/>
      <protection locked="0"/>
    </xf>
    <xf numFmtId="0" fontId="45" fillId="0" borderId="26" xfId="1575" applyNumberFormat="1" applyFont="1" applyFill="1" applyBorder="1" applyAlignment="1">
      <alignment vertical="center"/>
    </xf>
    <xf numFmtId="177" fontId="45" fillId="0" borderId="26" xfId="0" applyNumberFormat="1" applyFont="1" applyFill="1" applyBorder="1" applyAlignment="1">
      <alignment horizontal="right" vertical="center" shrinkToFit="1"/>
    </xf>
    <xf numFmtId="0" fontId="45" fillId="0" borderId="51" xfId="1575" applyNumberFormat="1" applyFont="1" applyFill="1" applyBorder="1" applyAlignment="1">
      <alignment vertical="center"/>
    </xf>
    <xf numFmtId="177" fontId="45" fillId="0" borderId="51" xfId="0" applyNumberFormat="1" applyFont="1" applyFill="1" applyBorder="1" applyAlignment="1">
      <alignment horizontal="right" vertical="center" shrinkToFit="1"/>
    </xf>
    <xf numFmtId="0" fontId="37" fillId="0" borderId="3" xfId="0" applyNumberFormat="1" applyFont="1" applyBorder="1" applyAlignment="1">
      <alignment vertical="center" shrinkToFit="1"/>
    </xf>
    <xf numFmtId="0" fontId="45" fillId="0" borderId="27" xfId="1575" applyNumberFormat="1" applyFont="1" applyFill="1" applyBorder="1" applyAlignment="1">
      <alignment vertical="center" shrinkToFit="1"/>
    </xf>
    <xf numFmtId="0" fontId="45" fillId="0" borderId="28" xfId="1575" applyNumberFormat="1" applyFont="1" applyFill="1" applyBorder="1" applyAlignment="1">
      <alignment vertical="center" shrinkToFit="1"/>
    </xf>
    <xf numFmtId="181" fontId="48" fillId="0" borderId="17" xfId="851" applyNumberFormat="1" applyFont="1" applyFill="1" applyBorder="1" applyAlignment="1">
      <alignment horizontal="right" vertical="center" shrinkToFit="1"/>
    </xf>
    <xf numFmtId="181" fontId="48" fillId="0" borderId="48" xfId="851" applyNumberFormat="1" applyFont="1" applyFill="1" applyBorder="1" applyAlignment="1">
      <alignment horizontal="right" vertical="center" shrinkToFit="1"/>
    </xf>
    <xf numFmtId="181" fontId="48" fillId="0" borderId="17" xfId="1" applyNumberFormat="1" applyFont="1" applyFill="1" applyBorder="1" applyAlignment="1">
      <alignment horizontal="right" vertical="center" shrinkToFit="1"/>
    </xf>
    <xf numFmtId="181" fontId="48" fillId="0" borderId="48" xfId="1" applyNumberFormat="1" applyFont="1" applyFill="1" applyBorder="1" applyAlignment="1">
      <alignment horizontal="right" vertical="center" shrinkToFit="1"/>
    </xf>
    <xf numFmtId="182" fontId="48" fillId="0" borderId="17" xfId="851" applyNumberFormat="1" applyFont="1" applyFill="1" applyBorder="1" applyAlignment="1">
      <alignment horizontal="right" vertical="center" shrinkToFit="1"/>
    </xf>
    <xf numFmtId="182" fontId="48" fillId="0" borderId="48" xfId="851" applyNumberFormat="1" applyFont="1" applyFill="1" applyBorder="1" applyAlignment="1">
      <alignment horizontal="right" vertical="center" shrinkToFit="1"/>
    </xf>
    <xf numFmtId="0" fontId="48" fillId="0" borderId="17" xfId="1" applyNumberFormat="1" applyFont="1" applyFill="1" applyBorder="1" applyAlignment="1">
      <alignment horizontal="center" vertical="center" shrinkToFit="1"/>
    </xf>
    <xf numFmtId="0" fontId="48" fillId="0" borderId="30" xfId="1" applyNumberFormat="1" applyFont="1" applyFill="1" applyBorder="1" applyAlignment="1">
      <alignment horizontal="center" vertical="center" shrinkToFit="1"/>
    </xf>
    <xf numFmtId="0" fontId="48" fillId="0" borderId="48" xfId="1" applyNumberFormat="1" applyFont="1" applyFill="1" applyBorder="1" applyAlignment="1">
      <alignment horizontal="center" vertical="center" shrinkToFit="1"/>
    </xf>
    <xf numFmtId="182" fontId="48" fillId="0" borderId="17" xfId="1" applyNumberFormat="1" applyFont="1" applyFill="1" applyBorder="1" applyAlignment="1">
      <alignment horizontal="right" vertical="center" shrinkToFit="1"/>
    </xf>
    <xf numFmtId="182" fontId="48" fillId="0" borderId="48" xfId="1" applyNumberFormat="1" applyFont="1" applyFill="1" applyBorder="1" applyAlignment="1">
      <alignment horizontal="right" vertical="center" shrinkToFit="1"/>
    </xf>
    <xf numFmtId="182" fontId="48" fillId="0" borderId="17" xfId="0" applyNumberFormat="1" applyFont="1" applyFill="1" applyBorder="1" applyAlignment="1">
      <alignment horizontal="right" vertical="center" shrinkToFit="1"/>
    </xf>
    <xf numFmtId="182" fontId="48" fillId="0" borderId="48" xfId="0" applyNumberFormat="1" applyFont="1" applyFill="1" applyBorder="1" applyAlignment="1">
      <alignment horizontal="right" vertical="center" shrinkToFit="1"/>
    </xf>
    <xf numFmtId="0" fontId="45" fillId="27" borderId="4" xfId="0" applyFont="1" applyFill="1" applyBorder="1" applyAlignment="1">
      <alignment horizontal="center" vertical="center" wrapText="1"/>
    </xf>
    <xf numFmtId="0" fontId="45" fillId="27" borderId="19" xfId="0" applyFont="1" applyFill="1" applyBorder="1" applyAlignment="1">
      <alignment horizontal="center" vertical="center"/>
    </xf>
    <xf numFmtId="0" fontId="45" fillId="27" borderId="3" xfId="0" applyFont="1" applyFill="1" applyBorder="1" applyAlignment="1">
      <alignment horizontal="center" vertical="center"/>
    </xf>
    <xf numFmtId="0" fontId="37" fillId="27" borderId="4" xfId="0" applyFont="1" applyFill="1" applyBorder="1" applyAlignment="1">
      <alignment horizontal="center" vertical="center" wrapText="1"/>
    </xf>
    <xf numFmtId="0" fontId="37" fillId="27" borderId="19" xfId="0" applyFont="1" applyFill="1" applyBorder="1" applyAlignment="1">
      <alignment horizontal="center" vertical="center"/>
    </xf>
    <xf numFmtId="0" fontId="45" fillId="27" borderId="19" xfId="0" applyFont="1" applyFill="1" applyBorder="1" applyAlignment="1">
      <alignment horizontal="center" vertical="center" wrapText="1"/>
    </xf>
    <xf numFmtId="0" fontId="45" fillId="27" borderId="17" xfId="0" applyFont="1" applyFill="1" applyBorder="1" applyAlignment="1">
      <alignment horizontal="center" vertical="center"/>
    </xf>
    <xf numFmtId="0" fontId="45" fillId="27" borderId="30" xfId="0" applyFont="1" applyFill="1" applyBorder="1" applyAlignment="1">
      <alignment horizontal="center" vertical="center"/>
    </xf>
    <xf numFmtId="0" fontId="45" fillId="27" borderId="48" xfId="0" applyFont="1" applyFill="1" applyBorder="1" applyAlignment="1">
      <alignment horizontal="center" vertical="center"/>
    </xf>
    <xf numFmtId="0" fontId="45" fillId="27" borderId="20" xfId="0" applyFont="1" applyFill="1" applyBorder="1" applyAlignment="1">
      <alignment horizontal="center" vertical="center"/>
    </xf>
    <xf numFmtId="0" fontId="45" fillId="27" borderId="56" xfId="0" applyFont="1" applyFill="1" applyBorder="1" applyAlignment="1">
      <alignment horizontal="center" vertical="center"/>
    </xf>
    <xf numFmtId="0" fontId="45" fillId="27" borderId="23" xfId="0" applyFont="1" applyFill="1" applyBorder="1" applyAlignment="1">
      <alignment horizontal="center" vertical="center"/>
    </xf>
    <xf numFmtId="0" fontId="45" fillId="0" borderId="0" xfId="0" applyFont="1" applyBorder="1" applyAlignment="1">
      <alignment horizontal="center" vertical="center" wrapText="1"/>
    </xf>
    <xf numFmtId="0" fontId="45" fillId="0" borderId="5" xfId="0" applyFont="1" applyBorder="1" applyAlignment="1">
      <alignment horizontal="center" vertical="center" shrinkToFit="1"/>
    </xf>
    <xf numFmtId="0" fontId="45" fillId="0" borderId="6" xfId="0" applyFont="1" applyBorder="1" applyAlignment="1">
      <alignment horizontal="center" vertical="center" shrinkToFit="1"/>
    </xf>
    <xf numFmtId="0" fontId="36" fillId="27" borderId="3" xfId="0" applyFont="1" applyFill="1" applyBorder="1" applyAlignment="1">
      <alignment horizontal="center" vertical="center"/>
    </xf>
    <xf numFmtId="0" fontId="45" fillId="0" borderId="3" xfId="0" applyFont="1" applyFill="1" applyBorder="1" applyAlignment="1">
      <alignment horizontal="center" vertical="center" wrapText="1"/>
    </xf>
    <xf numFmtId="0" fontId="45" fillId="0" borderId="3" xfId="0" applyFont="1" applyFill="1" applyBorder="1" applyAlignment="1">
      <alignment horizontal="center" vertical="center" shrinkToFit="1"/>
    </xf>
    <xf numFmtId="0" fontId="45" fillId="0" borderId="20" xfId="0" applyFont="1" applyFill="1" applyBorder="1" applyAlignment="1">
      <alignment horizontal="center" vertical="center" wrapText="1"/>
    </xf>
    <xf numFmtId="0" fontId="45" fillId="0" borderId="56" xfId="0" applyFont="1" applyFill="1" applyBorder="1" applyAlignment="1">
      <alignment horizontal="center" vertical="center" wrapText="1"/>
    </xf>
    <xf numFmtId="0" fontId="45" fillId="0" borderId="23" xfId="0" applyFont="1" applyFill="1" applyBorder="1" applyAlignment="1">
      <alignment horizontal="center" vertical="center" wrapText="1"/>
    </xf>
    <xf numFmtId="0" fontId="45" fillId="0" borderId="21" xfId="0" applyFont="1" applyFill="1" applyBorder="1" applyAlignment="1">
      <alignment horizontal="center" vertical="center" wrapText="1"/>
    </xf>
    <xf numFmtId="0" fontId="45" fillId="0" borderId="57"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5" fillId="0" borderId="20" xfId="0" applyFont="1" applyBorder="1" applyAlignment="1">
      <alignment horizontal="center" vertical="center" wrapText="1"/>
    </xf>
    <xf numFmtId="0" fontId="45" fillId="0" borderId="56"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42" xfId="0" applyFont="1" applyBorder="1" applyAlignment="1">
      <alignment horizontal="center" vertical="center" wrapText="1"/>
    </xf>
    <xf numFmtId="0" fontId="45" fillId="0" borderId="3" xfId="0" applyFont="1" applyFill="1" applyBorder="1" applyAlignment="1">
      <alignment horizontal="center" vertical="center"/>
    </xf>
    <xf numFmtId="0" fontId="45" fillId="0" borderId="5" xfId="0" applyFont="1" applyFill="1" applyBorder="1" applyAlignment="1">
      <alignment horizontal="center" vertical="center" shrinkToFit="1"/>
    </xf>
    <xf numFmtId="0" fontId="45" fillId="0" borderId="6" xfId="0" applyFont="1" applyFill="1" applyBorder="1" applyAlignment="1">
      <alignment horizontal="center" vertical="center" shrinkToFit="1"/>
    </xf>
    <xf numFmtId="0" fontId="36" fillId="0" borderId="4"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7" fillId="0" borderId="3" xfId="0" applyFont="1" applyFill="1" applyBorder="1" applyAlignment="1">
      <alignment horizontal="center" vertical="center" wrapText="1"/>
    </xf>
    <xf numFmtId="0" fontId="37" fillId="0" borderId="3" xfId="0" applyFont="1" applyFill="1" applyBorder="1" applyAlignment="1">
      <alignment horizontal="center" vertical="center"/>
    </xf>
    <xf numFmtId="0" fontId="36" fillId="0" borderId="3" xfId="0" applyFont="1" applyFill="1" applyBorder="1" applyAlignment="1">
      <alignment horizontal="center" vertical="center"/>
    </xf>
    <xf numFmtId="0" fontId="47" fillId="27" borderId="43" xfId="0" applyFont="1" applyFill="1" applyBorder="1" applyAlignment="1">
      <alignment horizontal="center" vertical="center"/>
    </xf>
    <xf numFmtId="0" fontId="45" fillId="27" borderId="43" xfId="0" applyFont="1" applyFill="1" applyBorder="1" applyAlignment="1">
      <alignment horizontal="center" vertical="center"/>
    </xf>
    <xf numFmtId="0" fontId="47" fillId="0" borderId="45" xfId="0" applyFont="1" applyFill="1" applyBorder="1" applyAlignment="1">
      <alignment vertical="center" shrinkToFit="1"/>
    </xf>
    <xf numFmtId="0" fontId="47" fillId="0" borderId="46" xfId="0" applyFont="1" applyFill="1" applyBorder="1" applyAlignment="1">
      <alignment vertical="center" shrinkToFit="1"/>
    </xf>
    <xf numFmtId="0" fontId="45" fillId="0" borderId="45" xfId="0" applyFont="1" applyFill="1" applyBorder="1" applyAlignment="1">
      <alignment vertical="center" shrinkToFit="1"/>
    </xf>
    <xf numFmtId="0" fontId="45" fillId="0" borderId="47" xfId="0" applyFont="1" applyFill="1" applyBorder="1" applyAlignment="1">
      <alignment vertical="center" shrinkToFit="1"/>
    </xf>
    <xf numFmtId="0" fontId="45" fillId="0" borderId="46" xfId="0" applyFont="1" applyFill="1" applyBorder="1" applyAlignment="1">
      <alignment vertical="center" shrinkToFit="1"/>
    </xf>
    <xf numFmtId="0" fontId="47" fillId="0" borderId="17" xfId="0" applyFont="1" applyFill="1" applyBorder="1" applyAlignment="1">
      <alignment vertical="center" shrinkToFit="1"/>
    </xf>
    <xf numFmtId="0" fontId="47" fillId="0" borderId="48" xfId="0" applyFont="1" applyFill="1" applyBorder="1" applyAlignment="1">
      <alignment vertical="center" shrinkToFit="1"/>
    </xf>
    <xf numFmtId="0" fontId="45" fillId="0" borderId="17" xfId="0" applyFont="1" applyFill="1" applyBorder="1" applyAlignment="1">
      <alignment vertical="center" shrinkToFit="1"/>
    </xf>
    <xf numFmtId="0" fontId="45" fillId="0" borderId="30" xfId="0" applyFont="1" applyFill="1" applyBorder="1" applyAlignment="1">
      <alignment vertical="center" shrinkToFit="1"/>
    </xf>
    <xf numFmtId="0" fontId="45" fillId="0" borderId="48" xfId="0" applyFont="1" applyFill="1" applyBorder="1" applyAlignment="1">
      <alignment vertical="center" shrinkToFit="1"/>
    </xf>
    <xf numFmtId="0" fontId="47" fillId="27" borderId="49" xfId="0" applyFont="1" applyFill="1" applyBorder="1" applyAlignment="1">
      <alignment horizontal="center" vertical="center"/>
    </xf>
    <xf numFmtId="0" fontId="47" fillId="27" borderId="50" xfId="0" applyFont="1" applyFill="1" applyBorder="1" applyAlignment="1">
      <alignment horizontal="center" vertical="center"/>
    </xf>
    <xf numFmtId="0" fontId="45" fillId="0" borderId="52" xfId="0" applyFont="1" applyBorder="1" applyAlignment="1">
      <alignment horizontal="center" vertical="center"/>
    </xf>
    <xf numFmtId="0" fontId="45" fillId="0" borderId="53" xfId="0" applyFont="1" applyBorder="1" applyAlignment="1">
      <alignment horizontal="center" vertical="center"/>
    </xf>
    <xf numFmtId="0" fontId="45" fillId="0" borderId="22" xfId="0" applyFont="1" applyBorder="1" applyAlignment="1">
      <alignment horizontal="center" vertical="center"/>
    </xf>
    <xf numFmtId="0" fontId="45" fillId="0" borderId="41" xfId="0" applyFont="1" applyBorder="1" applyAlignment="1">
      <alignment horizontal="center" vertical="center"/>
    </xf>
    <xf numFmtId="0" fontId="45" fillId="0" borderId="21" xfId="0" applyFont="1" applyBorder="1" applyAlignment="1">
      <alignment horizontal="center" vertical="center"/>
    </xf>
    <xf numFmtId="0" fontId="45" fillId="0" borderId="4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vertical="center"/>
    </xf>
    <xf numFmtId="0" fontId="45" fillId="0" borderId="18" xfId="0" applyFont="1" applyBorder="1" applyAlignment="1">
      <alignment vertical="center"/>
    </xf>
    <xf numFmtId="0" fontId="45" fillId="0" borderId="19" xfId="0" applyFont="1" applyBorder="1" applyAlignment="1">
      <alignment vertical="center"/>
    </xf>
    <xf numFmtId="0" fontId="45" fillId="0" borderId="4" xfId="0" applyFont="1" applyBorder="1" applyAlignment="1">
      <alignment horizontal="center" vertical="center"/>
    </xf>
    <xf numFmtId="0" fontId="45" fillId="0" borderId="55" xfId="0" applyFont="1" applyBorder="1" applyAlignment="1">
      <alignment horizontal="center" vertical="center"/>
    </xf>
    <xf numFmtId="0" fontId="45" fillId="0" borderId="4" xfId="0" applyFont="1" applyFill="1" applyBorder="1" applyAlignment="1">
      <alignment vertical="center"/>
    </xf>
    <xf numFmtId="0" fontId="45" fillId="0" borderId="18" xfId="0" applyFont="1" applyFill="1" applyBorder="1" applyAlignment="1">
      <alignment vertical="center"/>
    </xf>
    <xf numFmtId="0" fontId="45" fillId="0" borderId="19" xfId="0" applyFont="1" applyFill="1" applyBorder="1" applyAlignment="1">
      <alignment vertical="center"/>
    </xf>
    <xf numFmtId="0" fontId="45" fillId="0" borderId="4" xfId="0" applyFont="1" applyFill="1" applyBorder="1" applyAlignment="1">
      <alignment horizontal="center" vertical="center"/>
    </xf>
  </cellXfs>
  <cellStyles count="1839">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0" xfId="690" xr:uid="{00000000-0005-0000-0000-0000B1020000}"/>
    <cellStyle name="どちらでもない 21" xfId="691" xr:uid="{00000000-0005-0000-0000-0000B2020000}"/>
    <cellStyle name="どちらでもない 22" xfId="692" xr:uid="{00000000-0005-0000-0000-0000B3020000}"/>
    <cellStyle name="どちらでもない 23" xfId="693" xr:uid="{00000000-0005-0000-0000-0000B4020000}"/>
    <cellStyle name="どちらでもない 24" xfId="694" xr:uid="{00000000-0005-0000-0000-0000B5020000}"/>
    <cellStyle name="どちらでもない 25" xfId="695" xr:uid="{00000000-0005-0000-0000-0000B6020000}"/>
    <cellStyle name="どちらでもない 3" xfId="696" xr:uid="{00000000-0005-0000-0000-0000B7020000}"/>
    <cellStyle name="どちらでもない 3 2" xfId="697" xr:uid="{00000000-0005-0000-0000-0000B8020000}"/>
    <cellStyle name="どちらでもない 4" xfId="698" xr:uid="{00000000-0005-0000-0000-0000B9020000}"/>
    <cellStyle name="どちらでもない 5" xfId="699" xr:uid="{00000000-0005-0000-0000-0000BA020000}"/>
    <cellStyle name="どちらでもない 6" xfId="700" xr:uid="{00000000-0005-0000-0000-0000BB020000}"/>
    <cellStyle name="どちらでもない 7" xfId="701" xr:uid="{00000000-0005-0000-0000-0000BC020000}"/>
    <cellStyle name="どちらでもない 8" xfId="702" xr:uid="{00000000-0005-0000-0000-0000BD020000}"/>
    <cellStyle name="どちらでもない 9" xfId="703" xr:uid="{00000000-0005-0000-0000-0000BE020000}"/>
    <cellStyle name="パーセント 2" xfId="704" xr:uid="{00000000-0005-0000-0000-0000BF020000}"/>
    <cellStyle name="パーセント 2 2" xfId="705" xr:uid="{00000000-0005-0000-0000-0000C0020000}"/>
    <cellStyle name="パーセント 2 2 2" xfId="706" xr:uid="{00000000-0005-0000-0000-0000C1020000}"/>
    <cellStyle name="パーセント 2 2 2 2" xfId="1576" xr:uid="{00000000-0005-0000-0000-0000C2020000}"/>
    <cellStyle name="パーセント 2 2 3" xfId="1577" xr:uid="{00000000-0005-0000-0000-0000C3020000}"/>
    <cellStyle name="パーセント 2 3" xfId="707" xr:uid="{00000000-0005-0000-0000-0000C4020000}"/>
    <cellStyle name="パーセント 2 3 2" xfId="1550" xr:uid="{00000000-0005-0000-0000-0000C5020000}"/>
    <cellStyle name="パーセント 2 3 2 2" xfId="1551" xr:uid="{00000000-0005-0000-0000-0000C6020000}"/>
    <cellStyle name="パーセント 2 3 3" xfId="1552" xr:uid="{00000000-0005-0000-0000-0000C7020000}"/>
    <cellStyle name="パーセント 2 3 3 2" xfId="1553" xr:uid="{00000000-0005-0000-0000-0000C8020000}"/>
    <cellStyle name="パーセント 2 3 4" xfId="1554" xr:uid="{00000000-0005-0000-0000-0000C9020000}"/>
    <cellStyle name="パーセント 2 4" xfId="1555" xr:uid="{00000000-0005-0000-0000-0000CA020000}"/>
    <cellStyle name="パーセント 2 4 2" xfId="1548" xr:uid="{00000000-0005-0000-0000-0000CB020000}"/>
    <cellStyle name="パーセント 2 4 2 2" xfId="1578" xr:uid="{00000000-0005-0000-0000-0000CC020000}"/>
    <cellStyle name="パーセント 2 4 3" xfId="1579" xr:uid="{00000000-0005-0000-0000-0000CD020000}"/>
    <cellStyle name="パーセント 2 4 3 2" xfId="1580" xr:uid="{00000000-0005-0000-0000-0000CE020000}"/>
    <cellStyle name="パーセント 3" xfId="708" xr:uid="{00000000-0005-0000-0000-0000CF020000}"/>
    <cellStyle name="パーセント 3 2" xfId="1556" xr:uid="{00000000-0005-0000-0000-0000D0020000}"/>
    <cellStyle name="パーセント 3 3" xfId="1581" xr:uid="{00000000-0005-0000-0000-0000D1020000}"/>
    <cellStyle name="パーセント 3 3 2" xfId="1582" xr:uid="{00000000-0005-0000-0000-0000D2020000}"/>
    <cellStyle name="パーセント 3 3 2 2" xfId="1583" xr:uid="{00000000-0005-0000-0000-0000D3020000}"/>
    <cellStyle name="パーセント 3 3 3" xfId="1584" xr:uid="{00000000-0005-0000-0000-0000D4020000}"/>
    <cellStyle name="パーセント 3 3 3 2" xfId="1585" xr:uid="{00000000-0005-0000-0000-0000D5020000}"/>
    <cellStyle name="パーセント 3 3 4" xfId="1586" xr:uid="{00000000-0005-0000-0000-0000D6020000}"/>
    <cellStyle name="パーセント 3 4" xfId="1587" xr:uid="{00000000-0005-0000-0000-0000D7020000}"/>
    <cellStyle name="パーセント 3 4 2" xfId="1588" xr:uid="{00000000-0005-0000-0000-0000D8020000}"/>
    <cellStyle name="パーセント 3 5" xfId="1589" xr:uid="{00000000-0005-0000-0000-0000D9020000}"/>
    <cellStyle name="パーセント 3 5 2" xfId="1590" xr:uid="{00000000-0005-0000-0000-0000DA020000}"/>
    <cellStyle name="パーセント 4" xfId="709" xr:uid="{00000000-0005-0000-0000-0000DB020000}"/>
    <cellStyle name="パーセント 5" xfId="710" xr:uid="{00000000-0005-0000-0000-0000DC020000}"/>
    <cellStyle name="パーセント 6" xfId="1591" xr:uid="{00000000-0005-0000-0000-0000DD020000}"/>
    <cellStyle name="パーセント 7" xfId="1592" xr:uid="{00000000-0005-0000-0000-0000DE020000}"/>
    <cellStyle name="ハイパーリンク 2" xfId="1557" xr:uid="{00000000-0005-0000-0000-0000DF020000}"/>
    <cellStyle name="メモ 10" xfId="711" xr:uid="{00000000-0005-0000-0000-0000E0020000}"/>
    <cellStyle name="メモ 11" xfId="712" xr:uid="{00000000-0005-0000-0000-0000E1020000}"/>
    <cellStyle name="メモ 12" xfId="713" xr:uid="{00000000-0005-0000-0000-0000E2020000}"/>
    <cellStyle name="メモ 13" xfId="714" xr:uid="{00000000-0005-0000-0000-0000E3020000}"/>
    <cellStyle name="メモ 14" xfId="715" xr:uid="{00000000-0005-0000-0000-0000E4020000}"/>
    <cellStyle name="メモ 15" xfId="716" xr:uid="{00000000-0005-0000-0000-0000E5020000}"/>
    <cellStyle name="メモ 16" xfId="717" xr:uid="{00000000-0005-0000-0000-0000E6020000}"/>
    <cellStyle name="メモ 17" xfId="718" xr:uid="{00000000-0005-0000-0000-0000E7020000}"/>
    <cellStyle name="メモ 18" xfId="719" xr:uid="{00000000-0005-0000-0000-0000E8020000}"/>
    <cellStyle name="メモ 19" xfId="720" xr:uid="{00000000-0005-0000-0000-0000E9020000}"/>
    <cellStyle name="メモ 2" xfId="721" xr:uid="{00000000-0005-0000-0000-0000EA020000}"/>
    <cellStyle name="メモ 2 2" xfId="722" xr:uid="{00000000-0005-0000-0000-0000EB020000}"/>
    <cellStyle name="メモ 2 2 2" xfId="723" xr:uid="{00000000-0005-0000-0000-0000EC020000}"/>
    <cellStyle name="メモ 2 2 2 2" xfId="1390" xr:uid="{00000000-0005-0000-0000-0000ED020000}"/>
    <cellStyle name="メモ 2 2 2 2 2" xfId="1391" xr:uid="{00000000-0005-0000-0000-0000EE020000}"/>
    <cellStyle name="メモ 2 2 2 3" xfId="1392" xr:uid="{00000000-0005-0000-0000-0000EF020000}"/>
    <cellStyle name="メモ 2 2 3" xfId="724" xr:uid="{00000000-0005-0000-0000-0000F0020000}"/>
    <cellStyle name="メモ 2 2 3 2" xfId="1393" xr:uid="{00000000-0005-0000-0000-0000F1020000}"/>
    <cellStyle name="メモ 2 2 3 2 2" xfId="1740" xr:uid="{00000000-0005-0000-0000-0000F2020000}"/>
    <cellStyle name="メモ 2 2 3 3" xfId="1741" xr:uid="{00000000-0005-0000-0000-0000F3020000}"/>
    <cellStyle name="メモ 2 2 4" xfId="1593" xr:uid="{00000000-0005-0000-0000-0000F4020000}"/>
    <cellStyle name="メモ 2 2 4 2" xfId="1594" xr:uid="{00000000-0005-0000-0000-0000F5020000}"/>
    <cellStyle name="メモ 2 2 4 2 2" xfId="1742" xr:uid="{00000000-0005-0000-0000-0000F6020000}"/>
    <cellStyle name="メモ 2 2 4 3" xfId="1743" xr:uid="{00000000-0005-0000-0000-0000F7020000}"/>
    <cellStyle name="メモ 2 2 5" xfId="1595" xr:uid="{00000000-0005-0000-0000-0000F8020000}"/>
    <cellStyle name="メモ 2 2 5 2" xfId="1744" xr:uid="{00000000-0005-0000-0000-0000F9020000}"/>
    <cellStyle name="メモ 2 2 6" xfId="1596" xr:uid="{00000000-0005-0000-0000-0000FA020000}"/>
    <cellStyle name="メモ 2 2 6 2" xfId="1597" xr:uid="{00000000-0005-0000-0000-0000FB020000}"/>
    <cellStyle name="メモ 2 2 7" xfId="1745" xr:uid="{00000000-0005-0000-0000-0000FC020000}"/>
    <cellStyle name="メモ 2 2 8" xfId="1746" xr:uid="{00000000-0005-0000-0000-0000FD020000}"/>
    <cellStyle name="メモ 20" xfId="725" xr:uid="{00000000-0005-0000-0000-0000FE020000}"/>
    <cellStyle name="メモ 21" xfId="726" xr:uid="{00000000-0005-0000-0000-0000FF020000}"/>
    <cellStyle name="メモ 22" xfId="727" xr:uid="{00000000-0005-0000-0000-000000030000}"/>
    <cellStyle name="メモ 23" xfId="728" xr:uid="{00000000-0005-0000-0000-000001030000}"/>
    <cellStyle name="メモ 24" xfId="729" xr:uid="{00000000-0005-0000-0000-000002030000}"/>
    <cellStyle name="メモ 25" xfId="730" xr:uid="{00000000-0005-0000-0000-000003030000}"/>
    <cellStyle name="メモ 3" xfId="731" xr:uid="{00000000-0005-0000-0000-000004030000}"/>
    <cellStyle name="メモ 3 2" xfId="732" xr:uid="{00000000-0005-0000-0000-000005030000}"/>
    <cellStyle name="メモ 3 2 2" xfId="1394" xr:uid="{00000000-0005-0000-0000-000006030000}"/>
    <cellStyle name="メモ 3 2 2 2" xfId="1395" xr:uid="{00000000-0005-0000-0000-000007030000}"/>
    <cellStyle name="メモ 3 2 3" xfId="1396" xr:uid="{00000000-0005-0000-0000-000008030000}"/>
    <cellStyle name="メモ 3 3" xfId="733" xr:uid="{00000000-0005-0000-0000-000009030000}"/>
    <cellStyle name="メモ 3 3 2" xfId="1397" xr:uid="{00000000-0005-0000-0000-00000A030000}"/>
    <cellStyle name="メモ 3 3 2 2" xfId="1747" xr:uid="{00000000-0005-0000-0000-00000B030000}"/>
    <cellStyle name="メモ 3 3 3" xfId="1748" xr:uid="{00000000-0005-0000-0000-00000C030000}"/>
    <cellStyle name="メモ 3 4" xfId="1598" xr:uid="{00000000-0005-0000-0000-00000D030000}"/>
    <cellStyle name="メモ 3 4 2" xfId="1599" xr:uid="{00000000-0005-0000-0000-00000E030000}"/>
    <cellStyle name="メモ 3 4 2 2" xfId="1749" xr:uid="{00000000-0005-0000-0000-00000F030000}"/>
    <cellStyle name="メモ 3 4 3" xfId="1750" xr:uid="{00000000-0005-0000-0000-000010030000}"/>
    <cellStyle name="メモ 3 5" xfId="1600" xr:uid="{00000000-0005-0000-0000-000011030000}"/>
    <cellStyle name="メモ 3 5 2" xfId="1751" xr:uid="{00000000-0005-0000-0000-000012030000}"/>
    <cellStyle name="メモ 3 6" xfId="1601" xr:uid="{00000000-0005-0000-0000-000013030000}"/>
    <cellStyle name="メモ 3 6 2" xfId="1602" xr:uid="{00000000-0005-0000-0000-000014030000}"/>
    <cellStyle name="メモ 3 7" xfId="1752" xr:uid="{00000000-0005-0000-0000-000015030000}"/>
    <cellStyle name="メモ 3 8" xfId="1753" xr:uid="{00000000-0005-0000-0000-000016030000}"/>
    <cellStyle name="メモ 4" xfId="734" xr:uid="{00000000-0005-0000-0000-000017030000}"/>
    <cellStyle name="メモ 4 2" xfId="735" xr:uid="{00000000-0005-0000-0000-000018030000}"/>
    <cellStyle name="メモ 4 2 2" xfId="1398" xr:uid="{00000000-0005-0000-0000-000019030000}"/>
    <cellStyle name="メモ 4 2 2 2" xfId="1399" xr:uid="{00000000-0005-0000-0000-00001A030000}"/>
    <cellStyle name="メモ 4 2 3" xfId="1400" xr:uid="{00000000-0005-0000-0000-00001B030000}"/>
    <cellStyle name="メモ 4 3" xfId="736" xr:uid="{00000000-0005-0000-0000-00001C030000}"/>
    <cellStyle name="メモ 4 3 2" xfId="1401" xr:uid="{00000000-0005-0000-0000-00001D030000}"/>
    <cellStyle name="メモ 4 3 2 2" xfId="1754" xr:uid="{00000000-0005-0000-0000-00001E030000}"/>
    <cellStyle name="メモ 4 3 3" xfId="1755" xr:uid="{00000000-0005-0000-0000-00001F030000}"/>
    <cellStyle name="メモ 4 4" xfId="1603" xr:uid="{00000000-0005-0000-0000-000020030000}"/>
    <cellStyle name="メモ 4 4 2" xfId="1604" xr:uid="{00000000-0005-0000-0000-000021030000}"/>
    <cellStyle name="メモ 4 4 2 2" xfId="1756" xr:uid="{00000000-0005-0000-0000-000022030000}"/>
    <cellStyle name="メモ 4 4 3" xfId="1757" xr:uid="{00000000-0005-0000-0000-000023030000}"/>
    <cellStyle name="メモ 4 5" xfId="1605" xr:uid="{00000000-0005-0000-0000-000024030000}"/>
    <cellStyle name="メモ 4 5 2" xfId="1758" xr:uid="{00000000-0005-0000-0000-000025030000}"/>
    <cellStyle name="メモ 4 6" xfId="1606" xr:uid="{00000000-0005-0000-0000-000026030000}"/>
    <cellStyle name="メモ 4 6 2" xfId="1607" xr:uid="{00000000-0005-0000-0000-000027030000}"/>
    <cellStyle name="メモ 4 7" xfId="1759" xr:uid="{00000000-0005-0000-0000-000028030000}"/>
    <cellStyle name="メモ 4 8" xfId="1760" xr:uid="{00000000-0005-0000-0000-000029030000}"/>
    <cellStyle name="メモ 5" xfId="737" xr:uid="{00000000-0005-0000-0000-00002A030000}"/>
    <cellStyle name="メモ 6" xfId="738" xr:uid="{00000000-0005-0000-0000-00002B030000}"/>
    <cellStyle name="メモ 7" xfId="739" xr:uid="{00000000-0005-0000-0000-00002C030000}"/>
    <cellStyle name="メモ 8" xfId="740" xr:uid="{00000000-0005-0000-0000-00002D030000}"/>
    <cellStyle name="メモ 9" xfId="741" xr:uid="{00000000-0005-0000-0000-00002E030000}"/>
    <cellStyle name="リンク セル 10" xfId="742" xr:uid="{00000000-0005-0000-0000-00002F030000}"/>
    <cellStyle name="リンク セル 11" xfId="743" xr:uid="{00000000-0005-0000-0000-000030030000}"/>
    <cellStyle name="リンク セル 12" xfId="744" xr:uid="{00000000-0005-0000-0000-000031030000}"/>
    <cellStyle name="リンク セル 13" xfId="745" xr:uid="{00000000-0005-0000-0000-000032030000}"/>
    <cellStyle name="リンク セル 14" xfId="746" xr:uid="{00000000-0005-0000-0000-000033030000}"/>
    <cellStyle name="リンク セル 15" xfId="747" xr:uid="{00000000-0005-0000-0000-000034030000}"/>
    <cellStyle name="リンク セル 16" xfId="748" xr:uid="{00000000-0005-0000-0000-000035030000}"/>
    <cellStyle name="リンク セル 17" xfId="749" xr:uid="{00000000-0005-0000-0000-000036030000}"/>
    <cellStyle name="リンク セル 18" xfId="750" xr:uid="{00000000-0005-0000-0000-000037030000}"/>
    <cellStyle name="リンク セル 19" xfId="751" xr:uid="{00000000-0005-0000-0000-000038030000}"/>
    <cellStyle name="リンク セル 2" xfId="752" xr:uid="{00000000-0005-0000-0000-000039030000}"/>
    <cellStyle name="リンク セル 2 2" xfId="753" xr:uid="{00000000-0005-0000-0000-00003A030000}"/>
    <cellStyle name="リンク セル 20" xfId="754" xr:uid="{00000000-0005-0000-0000-00003B030000}"/>
    <cellStyle name="リンク セル 21" xfId="755" xr:uid="{00000000-0005-0000-0000-00003C030000}"/>
    <cellStyle name="リンク セル 22" xfId="756" xr:uid="{00000000-0005-0000-0000-00003D030000}"/>
    <cellStyle name="リンク セル 23" xfId="757" xr:uid="{00000000-0005-0000-0000-00003E030000}"/>
    <cellStyle name="リンク セル 24" xfId="758" xr:uid="{00000000-0005-0000-0000-00003F030000}"/>
    <cellStyle name="リンク セル 25" xfId="759" xr:uid="{00000000-0005-0000-0000-000040030000}"/>
    <cellStyle name="リンク セル 3" xfId="760" xr:uid="{00000000-0005-0000-0000-000041030000}"/>
    <cellStyle name="リンク セル 3 2" xfId="761" xr:uid="{00000000-0005-0000-0000-000042030000}"/>
    <cellStyle name="リンク セル 4" xfId="762" xr:uid="{00000000-0005-0000-0000-000043030000}"/>
    <cellStyle name="リンク セル 5" xfId="763" xr:uid="{00000000-0005-0000-0000-000044030000}"/>
    <cellStyle name="リンク セル 6" xfId="764" xr:uid="{00000000-0005-0000-0000-000045030000}"/>
    <cellStyle name="リンク セル 7" xfId="765" xr:uid="{00000000-0005-0000-0000-000046030000}"/>
    <cellStyle name="リンク セル 8" xfId="766" xr:uid="{00000000-0005-0000-0000-000047030000}"/>
    <cellStyle name="リンク セル 9" xfId="767" xr:uid="{00000000-0005-0000-0000-000048030000}"/>
    <cellStyle name="悪い 10" xfId="768" xr:uid="{00000000-0005-0000-0000-000049030000}"/>
    <cellStyle name="悪い 11" xfId="769" xr:uid="{00000000-0005-0000-0000-00004A030000}"/>
    <cellStyle name="悪い 12" xfId="770" xr:uid="{00000000-0005-0000-0000-00004B030000}"/>
    <cellStyle name="悪い 13" xfId="771" xr:uid="{00000000-0005-0000-0000-00004C030000}"/>
    <cellStyle name="悪い 14" xfId="772" xr:uid="{00000000-0005-0000-0000-00004D030000}"/>
    <cellStyle name="悪い 15" xfId="773" xr:uid="{00000000-0005-0000-0000-00004E030000}"/>
    <cellStyle name="悪い 16" xfId="774" xr:uid="{00000000-0005-0000-0000-00004F030000}"/>
    <cellStyle name="悪い 17" xfId="775" xr:uid="{00000000-0005-0000-0000-000050030000}"/>
    <cellStyle name="悪い 18" xfId="776" xr:uid="{00000000-0005-0000-0000-000051030000}"/>
    <cellStyle name="悪い 19" xfId="777" xr:uid="{00000000-0005-0000-0000-000052030000}"/>
    <cellStyle name="悪い 2" xfId="778" xr:uid="{00000000-0005-0000-0000-000053030000}"/>
    <cellStyle name="悪い 2 2" xfId="779" xr:uid="{00000000-0005-0000-0000-000054030000}"/>
    <cellStyle name="悪い 2 3" xfId="1402" xr:uid="{00000000-0005-0000-0000-000055030000}"/>
    <cellStyle name="悪い 20" xfId="780" xr:uid="{00000000-0005-0000-0000-000056030000}"/>
    <cellStyle name="悪い 21" xfId="781" xr:uid="{00000000-0005-0000-0000-000057030000}"/>
    <cellStyle name="悪い 22" xfId="782" xr:uid="{00000000-0005-0000-0000-000058030000}"/>
    <cellStyle name="悪い 23" xfId="783" xr:uid="{00000000-0005-0000-0000-000059030000}"/>
    <cellStyle name="悪い 24" xfId="784" xr:uid="{00000000-0005-0000-0000-00005A030000}"/>
    <cellStyle name="悪い 25" xfId="785" xr:uid="{00000000-0005-0000-0000-00005B030000}"/>
    <cellStyle name="悪い 3" xfId="786" xr:uid="{00000000-0005-0000-0000-00005C030000}"/>
    <cellStyle name="悪い 3 2" xfId="787" xr:uid="{00000000-0005-0000-0000-00005D030000}"/>
    <cellStyle name="悪い 4" xfId="788" xr:uid="{00000000-0005-0000-0000-00005E030000}"/>
    <cellStyle name="悪い 5" xfId="789" xr:uid="{00000000-0005-0000-0000-00005F030000}"/>
    <cellStyle name="悪い 6" xfId="790" xr:uid="{00000000-0005-0000-0000-000060030000}"/>
    <cellStyle name="悪い 7" xfId="791" xr:uid="{00000000-0005-0000-0000-000061030000}"/>
    <cellStyle name="悪い 8" xfId="792" xr:uid="{00000000-0005-0000-0000-000062030000}"/>
    <cellStyle name="悪い 9" xfId="793" xr:uid="{00000000-0005-0000-0000-000063030000}"/>
    <cellStyle name="計算 10" xfId="794" xr:uid="{00000000-0005-0000-0000-000064030000}"/>
    <cellStyle name="計算 11" xfId="795" xr:uid="{00000000-0005-0000-0000-000065030000}"/>
    <cellStyle name="計算 12" xfId="796" xr:uid="{00000000-0005-0000-0000-000066030000}"/>
    <cellStyle name="計算 13" xfId="797" xr:uid="{00000000-0005-0000-0000-000067030000}"/>
    <cellStyle name="計算 14" xfId="798" xr:uid="{00000000-0005-0000-0000-000068030000}"/>
    <cellStyle name="計算 15" xfId="799" xr:uid="{00000000-0005-0000-0000-000069030000}"/>
    <cellStyle name="計算 16" xfId="800" xr:uid="{00000000-0005-0000-0000-00006A030000}"/>
    <cellStyle name="計算 17" xfId="801" xr:uid="{00000000-0005-0000-0000-00006B030000}"/>
    <cellStyle name="計算 18" xfId="802" xr:uid="{00000000-0005-0000-0000-00006C030000}"/>
    <cellStyle name="計算 19" xfId="803" xr:uid="{00000000-0005-0000-0000-00006D030000}"/>
    <cellStyle name="計算 2" xfId="804" xr:uid="{00000000-0005-0000-0000-00006E030000}"/>
    <cellStyle name="計算 2 2" xfId="805" xr:uid="{00000000-0005-0000-0000-00006F030000}"/>
    <cellStyle name="計算 2 2 2" xfId="806" xr:uid="{00000000-0005-0000-0000-000070030000}"/>
    <cellStyle name="計算 2 2 2 2" xfId="1403" xr:uid="{00000000-0005-0000-0000-000071030000}"/>
    <cellStyle name="計算 2 2 2 2 2" xfId="1404" xr:uid="{00000000-0005-0000-0000-000072030000}"/>
    <cellStyle name="計算 2 2 2 3" xfId="1405" xr:uid="{00000000-0005-0000-0000-000073030000}"/>
    <cellStyle name="計算 2 2 3" xfId="807" xr:uid="{00000000-0005-0000-0000-000074030000}"/>
    <cellStyle name="計算 2 2 3 2" xfId="1406" xr:uid="{00000000-0005-0000-0000-000075030000}"/>
    <cellStyle name="計算 2 2 3 2 2" xfId="1761" xr:uid="{00000000-0005-0000-0000-000076030000}"/>
    <cellStyle name="計算 2 2 3 3" xfId="1762" xr:uid="{00000000-0005-0000-0000-000077030000}"/>
    <cellStyle name="計算 2 2 4" xfId="1608" xr:uid="{00000000-0005-0000-0000-000078030000}"/>
    <cellStyle name="計算 2 2 4 2" xfId="1609" xr:uid="{00000000-0005-0000-0000-000079030000}"/>
    <cellStyle name="計算 2 2 4 2 2" xfId="1763" xr:uid="{00000000-0005-0000-0000-00007A030000}"/>
    <cellStyle name="計算 2 2 4 3" xfId="1764" xr:uid="{00000000-0005-0000-0000-00007B030000}"/>
    <cellStyle name="計算 2 2 5" xfId="1610" xr:uid="{00000000-0005-0000-0000-00007C030000}"/>
    <cellStyle name="計算 2 2 5 2" xfId="1765" xr:uid="{00000000-0005-0000-0000-00007D030000}"/>
    <cellStyle name="計算 2 2 6" xfId="1611" xr:uid="{00000000-0005-0000-0000-00007E030000}"/>
    <cellStyle name="計算 2 2 6 2" xfId="1612" xr:uid="{00000000-0005-0000-0000-00007F030000}"/>
    <cellStyle name="計算 2 2 7" xfId="1766" xr:uid="{00000000-0005-0000-0000-000080030000}"/>
    <cellStyle name="計算 2 2 8" xfId="1767" xr:uid="{00000000-0005-0000-0000-000081030000}"/>
    <cellStyle name="計算 20" xfId="808" xr:uid="{00000000-0005-0000-0000-000082030000}"/>
    <cellStyle name="計算 21" xfId="809" xr:uid="{00000000-0005-0000-0000-000083030000}"/>
    <cellStyle name="計算 22" xfId="810" xr:uid="{00000000-0005-0000-0000-000084030000}"/>
    <cellStyle name="計算 23" xfId="811" xr:uid="{00000000-0005-0000-0000-000085030000}"/>
    <cellStyle name="計算 24" xfId="812" xr:uid="{00000000-0005-0000-0000-000086030000}"/>
    <cellStyle name="計算 25" xfId="813" xr:uid="{00000000-0005-0000-0000-000087030000}"/>
    <cellStyle name="計算 3" xfId="814" xr:uid="{00000000-0005-0000-0000-000088030000}"/>
    <cellStyle name="計算 3 2" xfId="815" xr:uid="{00000000-0005-0000-0000-000089030000}"/>
    <cellStyle name="計算 3 2 2" xfId="1407" xr:uid="{00000000-0005-0000-0000-00008A030000}"/>
    <cellStyle name="計算 3 2 2 2" xfId="1408" xr:uid="{00000000-0005-0000-0000-00008B030000}"/>
    <cellStyle name="計算 3 2 3" xfId="1409" xr:uid="{00000000-0005-0000-0000-00008C030000}"/>
    <cellStyle name="計算 3 3" xfId="816" xr:uid="{00000000-0005-0000-0000-00008D030000}"/>
    <cellStyle name="計算 3 3 2" xfId="1410" xr:uid="{00000000-0005-0000-0000-00008E030000}"/>
    <cellStyle name="計算 3 3 2 2" xfId="1768" xr:uid="{00000000-0005-0000-0000-00008F030000}"/>
    <cellStyle name="計算 3 3 3" xfId="1769" xr:uid="{00000000-0005-0000-0000-000090030000}"/>
    <cellStyle name="計算 3 4" xfId="1613" xr:uid="{00000000-0005-0000-0000-000091030000}"/>
    <cellStyle name="計算 3 4 2" xfId="1614" xr:uid="{00000000-0005-0000-0000-000092030000}"/>
    <cellStyle name="計算 3 4 2 2" xfId="1770" xr:uid="{00000000-0005-0000-0000-000093030000}"/>
    <cellStyle name="計算 3 4 3" xfId="1771" xr:uid="{00000000-0005-0000-0000-000094030000}"/>
    <cellStyle name="計算 3 5" xfId="1615" xr:uid="{00000000-0005-0000-0000-000095030000}"/>
    <cellStyle name="計算 3 5 2" xfId="1772" xr:uid="{00000000-0005-0000-0000-000096030000}"/>
    <cellStyle name="計算 3 6" xfId="1616" xr:uid="{00000000-0005-0000-0000-000097030000}"/>
    <cellStyle name="計算 3 6 2" xfId="1617" xr:uid="{00000000-0005-0000-0000-000098030000}"/>
    <cellStyle name="計算 3 7" xfId="1773" xr:uid="{00000000-0005-0000-0000-000099030000}"/>
    <cellStyle name="計算 3 8" xfId="1774" xr:uid="{00000000-0005-0000-0000-00009A030000}"/>
    <cellStyle name="計算 4" xfId="817" xr:uid="{00000000-0005-0000-0000-00009B030000}"/>
    <cellStyle name="計算 4 2" xfId="818" xr:uid="{00000000-0005-0000-0000-00009C030000}"/>
    <cellStyle name="計算 4 2 2" xfId="1411" xr:uid="{00000000-0005-0000-0000-00009D030000}"/>
    <cellStyle name="計算 4 2 2 2" xfId="1412" xr:uid="{00000000-0005-0000-0000-00009E030000}"/>
    <cellStyle name="計算 4 2 3" xfId="1413" xr:uid="{00000000-0005-0000-0000-00009F030000}"/>
    <cellStyle name="計算 4 3" xfId="819" xr:uid="{00000000-0005-0000-0000-0000A0030000}"/>
    <cellStyle name="計算 4 3 2" xfId="1414" xr:uid="{00000000-0005-0000-0000-0000A1030000}"/>
    <cellStyle name="計算 4 3 2 2" xfId="1775" xr:uid="{00000000-0005-0000-0000-0000A2030000}"/>
    <cellStyle name="計算 4 3 3" xfId="1776" xr:uid="{00000000-0005-0000-0000-0000A3030000}"/>
    <cellStyle name="計算 4 4" xfId="1618" xr:uid="{00000000-0005-0000-0000-0000A4030000}"/>
    <cellStyle name="計算 4 4 2" xfId="1619" xr:uid="{00000000-0005-0000-0000-0000A5030000}"/>
    <cellStyle name="計算 4 4 2 2" xfId="1777" xr:uid="{00000000-0005-0000-0000-0000A6030000}"/>
    <cellStyle name="計算 4 4 3" xfId="1778" xr:uid="{00000000-0005-0000-0000-0000A7030000}"/>
    <cellStyle name="計算 4 5" xfId="1620" xr:uid="{00000000-0005-0000-0000-0000A8030000}"/>
    <cellStyle name="計算 4 5 2" xfId="1779" xr:uid="{00000000-0005-0000-0000-0000A9030000}"/>
    <cellStyle name="計算 4 6" xfId="1621" xr:uid="{00000000-0005-0000-0000-0000AA030000}"/>
    <cellStyle name="計算 4 6 2" xfId="1622" xr:uid="{00000000-0005-0000-0000-0000AB030000}"/>
    <cellStyle name="計算 4 7" xfId="1780" xr:uid="{00000000-0005-0000-0000-0000AC030000}"/>
    <cellStyle name="計算 4 8" xfId="1781" xr:uid="{00000000-0005-0000-0000-0000AD030000}"/>
    <cellStyle name="計算 5" xfId="820" xr:uid="{00000000-0005-0000-0000-0000AE030000}"/>
    <cellStyle name="計算 6" xfId="821" xr:uid="{00000000-0005-0000-0000-0000AF030000}"/>
    <cellStyle name="計算 7" xfId="822" xr:uid="{00000000-0005-0000-0000-0000B0030000}"/>
    <cellStyle name="計算 8" xfId="823" xr:uid="{00000000-0005-0000-0000-0000B1030000}"/>
    <cellStyle name="計算 9" xfId="824" xr:uid="{00000000-0005-0000-0000-0000B2030000}"/>
    <cellStyle name="警告文 10" xfId="825" xr:uid="{00000000-0005-0000-0000-0000B3030000}"/>
    <cellStyle name="警告文 11" xfId="826" xr:uid="{00000000-0005-0000-0000-0000B4030000}"/>
    <cellStyle name="警告文 12" xfId="827" xr:uid="{00000000-0005-0000-0000-0000B5030000}"/>
    <cellStyle name="警告文 13" xfId="828" xr:uid="{00000000-0005-0000-0000-0000B6030000}"/>
    <cellStyle name="警告文 14" xfId="829" xr:uid="{00000000-0005-0000-0000-0000B7030000}"/>
    <cellStyle name="警告文 15" xfId="830" xr:uid="{00000000-0005-0000-0000-0000B8030000}"/>
    <cellStyle name="警告文 16" xfId="831" xr:uid="{00000000-0005-0000-0000-0000B9030000}"/>
    <cellStyle name="警告文 17" xfId="832" xr:uid="{00000000-0005-0000-0000-0000BA030000}"/>
    <cellStyle name="警告文 18" xfId="833" xr:uid="{00000000-0005-0000-0000-0000BB030000}"/>
    <cellStyle name="警告文 19" xfId="834" xr:uid="{00000000-0005-0000-0000-0000BC030000}"/>
    <cellStyle name="警告文 2" xfId="835" xr:uid="{00000000-0005-0000-0000-0000BD030000}"/>
    <cellStyle name="警告文 2 2" xfId="836" xr:uid="{00000000-0005-0000-0000-0000BE030000}"/>
    <cellStyle name="警告文 20" xfId="837" xr:uid="{00000000-0005-0000-0000-0000BF030000}"/>
    <cellStyle name="警告文 21" xfId="838" xr:uid="{00000000-0005-0000-0000-0000C0030000}"/>
    <cellStyle name="警告文 22" xfId="839" xr:uid="{00000000-0005-0000-0000-0000C1030000}"/>
    <cellStyle name="警告文 23" xfId="840" xr:uid="{00000000-0005-0000-0000-0000C2030000}"/>
    <cellStyle name="警告文 24" xfId="841" xr:uid="{00000000-0005-0000-0000-0000C3030000}"/>
    <cellStyle name="警告文 25" xfId="842" xr:uid="{00000000-0005-0000-0000-0000C4030000}"/>
    <cellStyle name="警告文 3" xfId="843" xr:uid="{00000000-0005-0000-0000-0000C5030000}"/>
    <cellStyle name="警告文 3 2" xfId="844" xr:uid="{00000000-0005-0000-0000-0000C6030000}"/>
    <cellStyle name="警告文 4" xfId="845" xr:uid="{00000000-0005-0000-0000-0000C7030000}"/>
    <cellStyle name="警告文 5" xfId="846" xr:uid="{00000000-0005-0000-0000-0000C8030000}"/>
    <cellStyle name="警告文 6" xfId="847" xr:uid="{00000000-0005-0000-0000-0000C9030000}"/>
    <cellStyle name="警告文 7" xfId="848" xr:uid="{00000000-0005-0000-0000-0000CA030000}"/>
    <cellStyle name="警告文 8" xfId="849" xr:uid="{00000000-0005-0000-0000-0000CB030000}"/>
    <cellStyle name="警告文 9" xfId="850" xr:uid="{00000000-0005-0000-0000-0000CC030000}"/>
    <cellStyle name="桁区切り" xfId="1739" builtinId="6"/>
    <cellStyle name="桁区切り 2" xfId="851" xr:uid="{00000000-0005-0000-0000-0000CE030000}"/>
    <cellStyle name="桁区切り 2 2" xfId="852" xr:uid="{00000000-0005-0000-0000-0000CF030000}"/>
    <cellStyle name="桁区切り 2 2 2" xfId="853" xr:uid="{00000000-0005-0000-0000-0000D0030000}"/>
    <cellStyle name="桁区切り 2 2 2 2" xfId="1623" xr:uid="{00000000-0005-0000-0000-0000D1030000}"/>
    <cellStyle name="桁区切り 2 2 2 2 2" xfId="1624" xr:uid="{00000000-0005-0000-0000-0000D2030000}"/>
    <cellStyle name="桁区切り 2 2 2 3" xfId="1625" xr:uid="{00000000-0005-0000-0000-0000D3030000}"/>
    <cellStyle name="桁区切り 2 2 3" xfId="1626" xr:uid="{00000000-0005-0000-0000-0000D4030000}"/>
    <cellStyle name="桁区切り 2 2 3 2" xfId="1627" xr:uid="{00000000-0005-0000-0000-0000D5030000}"/>
    <cellStyle name="桁区切り 2 2 3 2 2" xfId="1628" xr:uid="{00000000-0005-0000-0000-0000D6030000}"/>
    <cellStyle name="桁区切り 2 2 3 3" xfId="1629" xr:uid="{00000000-0005-0000-0000-0000D7030000}"/>
    <cellStyle name="桁区切り 2 2 3 3 2" xfId="1630" xr:uid="{00000000-0005-0000-0000-0000D8030000}"/>
    <cellStyle name="桁区切り 2 2 3 4" xfId="1631" xr:uid="{00000000-0005-0000-0000-0000D9030000}"/>
    <cellStyle name="桁区切り 2 2 4" xfId="1632" xr:uid="{00000000-0005-0000-0000-0000DA030000}"/>
    <cellStyle name="桁区切り 2 3" xfId="854" xr:uid="{00000000-0005-0000-0000-0000DB030000}"/>
    <cellStyle name="桁区切り 2 3 2" xfId="1633" xr:uid="{00000000-0005-0000-0000-0000DC030000}"/>
    <cellStyle name="桁区切り 2 3 2 2" xfId="1634" xr:uid="{00000000-0005-0000-0000-0000DD030000}"/>
    <cellStyle name="桁区切り 2 3 3" xfId="1635" xr:uid="{00000000-0005-0000-0000-0000DE030000}"/>
    <cellStyle name="桁区切り 2 4" xfId="1415" xr:uid="{00000000-0005-0000-0000-0000DF030000}"/>
    <cellStyle name="桁区切り 2 5" xfId="1416" xr:uid="{00000000-0005-0000-0000-0000E0030000}"/>
    <cellStyle name="桁区切り 2 5 2" xfId="1417" xr:uid="{00000000-0005-0000-0000-0000E1030000}"/>
    <cellStyle name="桁区切り 2 5 3" xfId="1418" xr:uid="{00000000-0005-0000-0000-0000E2030000}"/>
    <cellStyle name="桁区切り 2 5 3 2" xfId="1419" xr:uid="{00000000-0005-0000-0000-0000E3030000}"/>
    <cellStyle name="桁区切り 2 6" xfId="1420" xr:uid="{00000000-0005-0000-0000-0000E4030000}"/>
    <cellStyle name="桁区切り 2 6 2" xfId="1558" xr:uid="{00000000-0005-0000-0000-0000E5030000}"/>
    <cellStyle name="桁区切り 2 7" xfId="1421" xr:uid="{00000000-0005-0000-0000-0000E6030000}"/>
    <cellStyle name="桁区切り 2 8" xfId="1422" xr:uid="{00000000-0005-0000-0000-0000E7030000}"/>
    <cellStyle name="桁区切り 2 8 2" xfId="1423" xr:uid="{00000000-0005-0000-0000-0000E8030000}"/>
    <cellStyle name="桁区切り 2 8 2 2" xfId="1424" xr:uid="{00000000-0005-0000-0000-0000E9030000}"/>
    <cellStyle name="桁区切り 2 8 2 2 2" xfId="1425" xr:uid="{00000000-0005-0000-0000-0000EA030000}"/>
    <cellStyle name="桁区切り 2 8 2 2 2 2" xfId="1426" xr:uid="{00000000-0005-0000-0000-0000EB030000}"/>
    <cellStyle name="桁区切り 2 8 2 2 2 2 2" xfId="1427" xr:uid="{00000000-0005-0000-0000-0000EC030000}"/>
    <cellStyle name="桁区切り 2 8 2 3" xfId="1428" xr:uid="{00000000-0005-0000-0000-0000ED030000}"/>
    <cellStyle name="桁区切り 2 8 2 3 2" xfId="1429" xr:uid="{00000000-0005-0000-0000-0000EE030000}"/>
    <cellStyle name="桁区切り 2 8 2 3 2 2" xfId="1430" xr:uid="{00000000-0005-0000-0000-0000EF030000}"/>
    <cellStyle name="桁区切り 2 9" xfId="1738" xr:uid="{00000000-0005-0000-0000-0000F0030000}"/>
    <cellStyle name="桁区切り 3" xfId="855" xr:uid="{00000000-0005-0000-0000-0000F1030000}"/>
    <cellStyle name="桁区切り 3 2" xfId="856" xr:uid="{00000000-0005-0000-0000-0000F2030000}"/>
    <cellStyle name="桁区切り 3 3" xfId="1636" xr:uid="{00000000-0005-0000-0000-0000F3030000}"/>
    <cellStyle name="桁区切り 3 3 2" xfId="1637" xr:uid="{00000000-0005-0000-0000-0000F4030000}"/>
    <cellStyle name="桁区切り 3 3 2 2" xfId="1638" xr:uid="{00000000-0005-0000-0000-0000F5030000}"/>
    <cellStyle name="桁区切り 3 3 3" xfId="1639" xr:uid="{00000000-0005-0000-0000-0000F6030000}"/>
    <cellStyle name="桁区切り 3 4" xfId="1640" xr:uid="{00000000-0005-0000-0000-0000F7030000}"/>
    <cellStyle name="桁区切り 3 4 2" xfId="1641" xr:uid="{00000000-0005-0000-0000-0000F8030000}"/>
    <cellStyle name="桁区切り 3 5" xfId="1431" xr:uid="{00000000-0005-0000-0000-0000F9030000}"/>
    <cellStyle name="桁区切り 4" xfId="857" xr:uid="{00000000-0005-0000-0000-0000FA030000}"/>
    <cellStyle name="桁区切り 4 2" xfId="1432" xr:uid="{00000000-0005-0000-0000-0000FB030000}"/>
    <cellStyle name="桁区切り 4 2 2" xfId="1642" xr:uid="{00000000-0005-0000-0000-0000FC030000}"/>
    <cellStyle name="桁区切り 4 2 2 2" xfId="1643" xr:uid="{00000000-0005-0000-0000-0000FD030000}"/>
    <cellStyle name="桁区切り 4 2 3" xfId="1644" xr:uid="{00000000-0005-0000-0000-0000FE030000}"/>
    <cellStyle name="桁区切り 4 3" xfId="1645" xr:uid="{00000000-0005-0000-0000-0000FF030000}"/>
    <cellStyle name="桁区切り 4 3 2" xfId="1646" xr:uid="{00000000-0005-0000-0000-000000040000}"/>
    <cellStyle name="桁区切り 4 4" xfId="1647" xr:uid="{00000000-0005-0000-0000-000001040000}"/>
    <cellStyle name="桁区切り 5" xfId="1433" xr:uid="{00000000-0005-0000-0000-000002040000}"/>
    <cellStyle name="桁区切り 5 2" xfId="1559" xr:uid="{00000000-0005-0000-0000-000003040000}"/>
    <cellStyle name="桁区切り 5 2 2" xfId="1560" xr:uid="{00000000-0005-0000-0000-000004040000}"/>
    <cellStyle name="桁区切り 5 3" xfId="1561" xr:uid="{00000000-0005-0000-0000-000005040000}"/>
    <cellStyle name="桁区切り 6" xfId="1434" xr:uid="{00000000-0005-0000-0000-000006040000}"/>
    <cellStyle name="桁区切り 7" xfId="1435" xr:uid="{00000000-0005-0000-0000-000007040000}"/>
    <cellStyle name="桁区切り 8" xfId="1436" xr:uid="{00000000-0005-0000-0000-000008040000}"/>
    <cellStyle name="桁区切り 8 2" xfId="1437" xr:uid="{00000000-0005-0000-0000-000009040000}"/>
    <cellStyle name="桁区切り 9" xfId="1648" xr:uid="{00000000-0005-0000-0000-00000A040000}"/>
    <cellStyle name="桁区切り 9 2" xfId="1649" xr:uid="{00000000-0005-0000-0000-00000B040000}"/>
    <cellStyle name="桁区切り 9 2 2" xfId="1650" xr:uid="{00000000-0005-0000-0000-00000C040000}"/>
    <cellStyle name="見出し 1 10" xfId="858" xr:uid="{00000000-0005-0000-0000-00000D040000}"/>
    <cellStyle name="見出し 1 11" xfId="859" xr:uid="{00000000-0005-0000-0000-00000E040000}"/>
    <cellStyle name="見出し 1 12" xfId="860" xr:uid="{00000000-0005-0000-0000-00000F040000}"/>
    <cellStyle name="見出し 1 13" xfId="861" xr:uid="{00000000-0005-0000-0000-000010040000}"/>
    <cellStyle name="見出し 1 14" xfId="862" xr:uid="{00000000-0005-0000-0000-000011040000}"/>
    <cellStyle name="見出し 1 15" xfId="863" xr:uid="{00000000-0005-0000-0000-000012040000}"/>
    <cellStyle name="見出し 1 16" xfId="864" xr:uid="{00000000-0005-0000-0000-000013040000}"/>
    <cellStyle name="見出し 1 17" xfId="865" xr:uid="{00000000-0005-0000-0000-000014040000}"/>
    <cellStyle name="見出し 1 18" xfId="866" xr:uid="{00000000-0005-0000-0000-000015040000}"/>
    <cellStyle name="見出し 1 19" xfId="867" xr:uid="{00000000-0005-0000-0000-000016040000}"/>
    <cellStyle name="見出し 1 2" xfId="868" xr:uid="{00000000-0005-0000-0000-000017040000}"/>
    <cellStyle name="見出し 1 2 2" xfId="869" xr:uid="{00000000-0005-0000-0000-000018040000}"/>
    <cellStyle name="見出し 1 20" xfId="870" xr:uid="{00000000-0005-0000-0000-000019040000}"/>
    <cellStyle name="見出し 1 21" xfId="871" xr:uid="{00000000-0005-0000-0000-00001A040000}"/>
    <cellStyle name="見出し 1 22" xfId="872" xr:uid="{00000000-0005-0000-0000-00001B040000}"/>
    <cellStyle name="見出し 1 23" xfId="873" xr:uid="{00000000-0005-0000-0000-00001C040000}"/>
    <cellStyle name="見出し 1 24" xfId="874" xr:uid="{00000000-0005-0000-0000-00001D040000}"/>
    <cellStyle name="見出し 1 25" xfId="875" xr:uid="{00000000-0005-0000-0000-00001E040000}"/>
    <cellStyle name="見出し 1 3" xfId="876" xr:uid="{00000000-0005-0000-0000-00001F040000}"/>
    <cellStyle name="見出し 1 3 2" xfId="877" xr:uid="{00000000-0005-0000-0000-000020040000}"/>
    <cellStyle name="見出し 1 4" xfId="878" xr:uid="{00000000-0005-0000-0000-000021040000}"/>
    <cellStyle name="見出し 1 5" xfId="879" xr:uid="{00000000-0005-0000-0000-000022040000}"/>
    <cellStyle name="見出し 1 6" xfId="880" xr:uid="{00000000-0005-0000-0000-000023040000}"/>
    <cellStyle name="見出し 1 7" xfId="881" xr:uid="{00000000-0005-0000-0000-000024040000}"/>
    <cellStyle name="見出し 1 8" xfId="882" xr:uid="{00000000-0005-0000-0000-000025040000}"/>
    <cellStyle name="見出し 1 9" xfId="883" xr:uid="{00000000-0005-0000-0000-000026040000}"/>
    <cellStyle name="見出し 2 10" xfId="884" xr:uid="{00000000-0005-0000-0000-000027040000}"/>
    <cellStyle name="見出し 2 11" xfId="885" xr:uid="{00000000-0005-0000-0000-000028040000}"/>
    <cellStyle name="見出し 2 12" xfId="886" xr:uid="{00000000-0005-0000-0000-000029040000}"/>
    <cellStyle name="見出し 2 13" xfId="887" xr:uid="{00000000-0005-0000-0000-00002A040000}"/>
    <cellStyle name="見出し 2 14" xfId="888" xr:uid="{00000000-0005-0000-0000-00002B040000}"/>
    <cellStyle name="見出し 2 15" xfId="889" xr:uid="{00000000-0005-0000-0000-00002C040000}"/>
    <cellStyle name="見出し 2 16" xfId="890" xr:uid="{00000000-0005-0000-0000-00002D040000}"/>
    <cellStyle name="見出し 2 17" xfId="891" xr:uid="{00000000-0005-0000-0000-00002E040000}"/>
    <cellStyle name="見出し 2 18" xfId="892" xr:uid="{00000000-0005-0000-0000-00002F040000}"/>
    <cellStyle name="見出し 2 19" xfId="893" xr:uid="{00000000-0005-0000-0000-000030040000}"/>
    <cellStyle name="見出し 2 2" xfId="894" xr:uid="{00000000-0005-0000-0000-000031040000}"/>
    <cellStyle name="見出し 2 2 2" xfId="895" xr:uid="{00000000-0005-0000-0000-000032040000}"/>
    <cellStyle name="見出し 2 20" xfId="896" xr:uid="{00000000-0005-0000-0000-000033040000}"/>
    <cellStyle name="見出し 2 21" xfId="897" xr:uid="{00000000-0005-0000-0000-000034040000}"/>
    <cellStyle name="見出し 2 22" xfId="898" xr:uid="{00000000-0005-0000-0000-000035040000}"/>
    <cellStyle name="見出し 2 23" xfId="899" xr:uid="{00000000-0005-0000-0000-000036040000}"/>
    <cellStyle name="見出し 2 24" xfId="900" xr:uid="{00000000-0005-0000-0000-000037040000}"/>
    <cellStyle name="見出し 2 25" xfId="901" xr:uid="{00000000-0005-0000-0000-000038040000}"/>
    <cellStyle name="見出し 2 3" xfId="902" xr:uid="{00000000-0005-0000-0000-000039040000}"/>
    <cellStyle name="見出し 2 3 2" xfId="903" xr:uid="{00000000-0005-0000-0000-00003A040000}"/>
    <cellStyle name="見出し 2 4" xfId="904" xr:uid="{00000000-0005-0000-0000-00003B040000}"/>
    <cellStyle name="見出し 2 5" xfId="905" xr:uid="{00000000-0005-0000-0000-00003C040000}"/>
    <cellStyle name="見出し 2 6" xfId="906" xr:uid="{00000000-0005-0000-0000-00003D040000}"/>
    <cellStyle name="見出し 2 7" xfId="907" xr:uid="{00000000-0005-0000-0000-00003E040000}"/>
    <cellStyle name="見出し 2 8" xfId="908" xr:uid="{00000000-0005-0000-0000-00003F040000}"/>
    <cellStyle name="見出し 2 9" xfId="909" xr:uid="{00000000-0005-0000-0000-000040040000}"/>
    <cellStyle name="見出し 3 10" xfId="910" xr:uid="{00000000-0005-0000-0000-000041040000}"/>
    <cellStyle name="見出し 3 11" xfId="911" xr:uid="{00000000-0005-0000-0000-000042040000}"/>
    <cellStyle name="見出し 3 12" xfId="912" xr:uid="{00000000-0005-0000-0000-000043040000}"/>
    <cellStyle name="見出し 3 13" xfId="913" xr:uid="{00000000-0005-0000-0000-000044040000}"/>
    <cellStyle name="見出し 3 14" xfId="914" xr:uid="{00000000-0005-0000-0000-000045040000}"/>
    <cellStyle name="見出し 3 15" xfId="915" xr:uid="{00000000-0005-0000-0000-000046040000}"/>
    <cellStyle name="見出し 3 16" xfId="916" xr:uid="{00000000-0005-0000-0000-000047040000}"/>
    <cellStyle name="見出し 3 17" xfId="917" xr:uid="{00000000-0005-0000-0000-000048040000}"/>
    <cellStyle name="見出し 3 18" xfId="918" xr:uid="{00000000-0005-0000-0000-000049040000}"/>
    <cellStyle name="見出し 3 19" xfId="919" xr:uid="{00000000-0005-0000-0000-00004A040000}"/>
    <cellStyle name="見出し 3 2" xfId="920" xr:uid="{00000000-0005-0000-0000-00004B040000}"/>
    <cellStyle name="見出し 3 2 2" xfId="921" xr:uid="{00000000-0005-0000-0000-00004C040000}"/>
    <cellStyle name="見出し 3 20" xfId="922" xr:uid="{00000000-0005-0000-0000-00004D040000}"/>
    <cellStyle name="見出し 3 21" xfId="923" xr:uid="{00000000-0005-0000-0000-00004E040000}"/>
    <cellStyle name="見出し 3 22" xfId="924" xr:uid="{00000000-0005-0000-0000-00004F040000}"/>
    <cellStyle name="見出し 3 23" xfId="925" xr:uid="{00000000-0005-0000-0000-000050040000}"/>
    <cellStyle name="見出し 3 24" xfId="926" xr:uid="{00000000-0005-0000-0000-000051040000}"/>
    <cellStyle name="見出し 3 25" xfId="927" xr:uid="{00000000-0005-0000-0000-000052040000}"/>
    <cellStyle name="見出し 3 3" xfId="928" xr:uid="{00000000-0005-0000-0000-000053040000}"/>
    <cellStyle name="見出し 3 3 2" xfId="929" xr:uid="{00000000-0005-0000-0000-000054040000}"/>
    <cellStyle name="見出し 3 4" xfId="930" xr:uid="{00000000-0005-0000-0000-000055040000}"/>
    <cellStyle name="見出し 3 5" xfId="931" xr:uid="{00000000-0005-0000-0000-000056040000}"/>
    <cellStyle name="見出し 3 6" xfId="932" xr:uid="{00000000-0005-0000-0000-000057040000}"/>
    <cellStyle name="見出し 3 7" xfId="933" xr:uid="{00000000-0005-0000-0000-000058040000}"/>
    <cellStyle name="見出し 3 8" xfId="934" xr:uid="{00000000-0005-0000-0000-000059040000}"/>
    <cellStyle name="見出し 3 9" xfId="935" xr:uid="{00000000-0005-0000-0000-00005A040000}"/>
    <cellStyle name="見出し 4 10" xfId="936" xr:uid="{00000000-0005-0000-0000-00005B040000}"/>
    <cellStyle name="見出し 4 11" xfId="937" xr:uid="{00000000-0005-0000-0000-00005C040000}"/>
    <cellStyle name="見出し 4 12" xfId="938" xr:uid="{00000000-0005-0000-0000-00005D040000}"/>
    <cellStyle name="見出し 4 13" xfId="939" xr:uid="{00000000-0005-0000-0000-00005E040000}"/>
    <cellStyle name="見出し 4 14" xfId="940" xr:uid="{00000000-0005-0000-0000-00005F040000}"/>
    <cellStyle name="見出し 4 15" xfId="941" xr:uid="{00000000-0005-0000-0000-000060040000}"/>
    <cellStyle name="見出し 4 16" xfId="942" xr:uid="{00000000-0005-0000-0000-000061040000}"/>
    <cellStyle name="見出し 4 17" xfId="943" xr:uid="{00000000-0005-0000-0000-000062040000}"/>
    <cellStyle name="見出し 4 18" xfId="944" xr:uid="{00000000-0005-0000-0000-000063040000}"/>
    <cellStyle name="見出し 4 19" xfId="945" xr:uid="{00000000-0005-0000-0000-000064040000}"/>
    <cellStyle name="見出し 4 2" xfId="946" xr:uid="{00000000-0005-0000-0000-000065040000}"/>
    <cellStyle name="見出し 4 2 2" xfId="947" xr:uid="{00000000-0005-0000-0000-000066040000}"/>
    <cellStyle name="見出し 4 20" xfId="948" xr:uid="{00000000-0005-0000-0000-000067040000}"/>
    <cellStyle name="見出し 4 21" xfId="949" xr:uid="{00000000-0005-0000-0000-000068040000}"/>
    <cellStyle name="見出し 4 22" xfId="950" xr:uid="{00000000-0005-0000-0000-000069040000}"/>
    <cellStyle name="見出し 4 23" xfId="951" xr:uid="{00000000-0005-0000-0000-00006A040000}"/>
    <cellStyle name="見出し 4 24" xfId="952" xr:uid="{00000000-0005-0000-0000-00006B040000}"/>
    <cellStyle name="見出し 4 25" xfId="953" xr:uid="{00000000-0005-0000-0000-00006C040000}"/>
    <cellStyle name="見出し 4 3" xfId="954" xr:uid="{00000000-0005-0000-0000-00006D040000}"/>
    <cellStyle name="見出し 4 3 2" xfId="955" xr:uid="{00000000-0005-0000-0000-00006E040000}"/>
    <cellStyle name="見出し 4 4" xfId="956" xr:uid="{00000000-0005-0000-0000-00006F040000}"/>
    <cellStyle name="見出し 4 5" xfId="957" xr:uid="{00000000-0005-0000-0000-000070040000}"/>
    <cellStyle name="見出し 4 6" xfId="958" xr:uid="{00000000-0005-0000-0000-000071040000}"/>
    <cellStyle name="見出し 4 7" xfId="959" xr:uid="{00000000-0005-0000-0000-000072040000}"/>
    <cellStyle name="見出し 4 8" xfId="960" xr:uid="{00000000-0005-0000-0000-000073040000}"/>
    <cellStyle name="見出し 4 9" xfId="961" xr:uid="{00000000-0005-0000-0000-000074040000}"/>
    <cellStyle name="集計 10" xfId="962" xr:uid="{00000000-0005-0000-0000-000075040000}"/>
    <cellStyle name="集計 11" xfId="963" xr:uid="{00000000-0005-0000-0000-000076040000}"/>
    <cellStyle name="集計 12" xfId="964" xr:uid="{00000000-0005-0000-0000-000077040000}"/>
    <cellStyle name="集計 13" xfId="965" xr:uid="{00000000-0005-0000-0000-000078040000}"/>
    <cellStyle name="集計 14" xfId="966" xr:uid="{00000000-0005-0000-0000-000079040000}"/>
    <cellStyle name="集計 15" xfId="967" xr:uid="{00000000-0005-0000-0000-00007A040000}"/>
    <cellStyle name="集計 16" xfId="968" xr:uid="{00000000-0005-0000-0000-00007B040000}"/>
    <cellStyle name="集計 17" xfId="969" xr:uid="{00000000-0005-0000-0000-00007C040000}"/>
    <cellStyle name="集計 18" xfId="970" xr:uid="{00000000-0005-0000-0000-00007D040000}"/>
    <cellStyle name="集計 19" xfId="971" xr:uid="{00000000-0005-0000-0000-00007E040000}"/>
    <cellStyle name="集計 2" xfId="972" xr:uid="{00000000-0005-0000-0000-00007F040000}"/>
    <cellStyle name="集計 2 2" xfId="973" xr:uid="{00000000-0005-0000-0000-000080040000}"/>
    <cellStyle name="集計 2 2 2" xfId="974" xr:uid="{00000000-0005-0000-0000-000081040000}"/>
    <cellStyle name="集計 2 2 2 2" xfId="1438" xr:uid="{00000000-0005-0000-0000-000082040000}"/>
    <cellStyle name="集計 2 2 2 2 2" xfId="1439" xr:uid="{00000000-0005-0000-0000-000083040000}"/>
    <cellStyle name="集計 2 2 2 3" xfId="1440" xr:uid="{00000000-0005-0000-0000-000084040000}"/>
    <cellStyle name="集計 2 2 3" xfId="975" xr:uid="{00000000-0005-0000-0000-000085040000}"/>
    <cellStyle name="集計 2 2 3 2" xfId="1441" xr:uid="{00000000-0005-0000-0000-000086040000}"/>
    <cellStyle name="集計 2 2 3 2 2" xfId="1782" xr:uid="{00000000-0005-0000-0000-000087040000}"/>
    <cellStyle name="集計 2 2 3 3" xfId="1783" xr:uid="{00000000-0005-0000-0000-000088040000}"/>
    <cellStyle name="集計 2 2 4" xfId="1651" xr:uid="{00000000-0005-0000-0000-000089040000}"/>
    <cellStyle name="集計 2 2 4 2" xfId="1652" xr:uid="{00000000-0005-0000-0000-00008A040000}"/>
    <cellStyle name="集計 2 2 4 2 2" xfId="1784" xr:uid="{00000000-0005-0000-0000-00008B040000}"/>
    <cellStyle name="集計 2 2 4 3" xfId="1785" xr:uid="{00000000-0005-0000-0000-00008C040000}"/>
    <cellStyle name="集計 2 2 5" xfId="1653" xr:uid="{00000000-0005-0000-0000-00008D040000}"/>
    <cellStyle name="集計 2 2 5 2" xfId="1654" xr:uid="{00000000-0005-0000-0000-00008E040000}"/>
    <cellStyle name="集計 2 2 6" xfId="1655" xr:uid="{00000000-0005-0000-0000-00008F040000}"/>
    <cellStyle name="集計 2 2 7" xfId="1786" xr:uid="{00000000-0005-0000-0000-000090040000}"/>
    <cellStyle name="集計 2 2 8" xfId="1787" xr:uid="{00000000-0005-0000-0000-000091040000}"/>
    <cellStyle name="集計 20" xfId="976" xr:uid="{00000000-0005-0000-0000-000092040000}"/>
    <cellStyle name="集計 21" xfId="977" xr:uid="{00000000-0005-0000-0000-000093040000}"/>
    <cellStyle name="集計 22" xfId="978" xr:uid="{00000000-0005-0000-0000-000094040000}"/>
    <cellStyle name="集計 23" xfId="979" xr:uid="{00000000-0005-0000-0000-000095040000}"/>
    <cellStyle name="集計 24" xfId="980" xr:uid="{00000000-0005-0000-0000-000096040000}"/>
    <cellStyle name="集計 25" xfId="981" xr:uid="{00000000-0005-0000-0000-000097040000}"/>
    <cellStyle name="集計 3" xfId="982" xr:uid="{00000000-0005-0000-0000-000098040000}"/>
    <cellStyle name="集計 3 2" xfId="983" xr:uid="{00000000-0005-0000-0000-000099040000}"/>
    <cellStyle name="集計 3 2 2" xfId="1442" xr:uid="{00000000-0005-0000-0000-00009A040000}"/>
    <cellStyle name="集計 3 2 2 2" xfId="1443" xr:uid="{00000000-0005-0000-0000-00009B040000}"/>
    <cellStyle name="集計 3 2 3" xfId="1444" xr:uid="{00000000-0005-0000-0000-00009C040000}"/>
    <cellStyle name="集計 3 3" xfId="984" xr:uid="{00000000-0005-0000-0000-00009D040000}"/>
    <cellStyle name="集計 3 3 2" xfId="1445" xr:uid="{00000000-0005-0000-0000-00009E040000}"/>
    <cellStyle name="集計 3 3 2 2" xfId="1788" xr:uid="{00000000-0005-0000-0000-00009F040000}"/>
    <cellStyle name="集計 3 3 3" xfId="1789" xr:uid="{00000000-0005-0000-0000-0000A0040000}"/>
    <cellStyle name="集計 3 4" xfId="1656" xr:uid="{00000000-0005-0000-0000-0000A1040000}"/>
    <cellStyle name="集計 3 4 2" xfId="1657" xr:uid="{00000000-0005-0000-0000-0000A2040000}"/>
    <cellStyle name="集計 3 4 2 2" xfId="1790" xr:uid="{00000000-0005-0000-0000-0000A3040000}"/>
    <cellStyle name="集計 3 4 3" xfId="1791" xr:uid="{00000000-0005-0000-0000-0000A4040000}"/>
    <cellStyle name="集計 3 5" xfId="1658" xr:uid="{00000000-0005-0000-0000-0000A5040000}"/>
    <cellStyle name="集計 3 5 2" xfId="1659" xr:uid="{00000000-0005-0000-0000-0000A6040000}"/>
    <cellStyle name="集計 3 6" xfId="1660" xr:uid="{00000000-0005-0000-0000-0000A7040000}"/>
    <cellStyle name="集計 3 7" xfId="1792" xr:uid="{00000000-0005-0000-0000-0000A8040000}"/>
    <cellStyle name="集計 3 8" xfId="1793" xr:uid="{00000000-0005-0000-0000-0000A9040000}"/>
    <cellStyle name="集計 4" xfId="985" xr:uid="{00000000-0005-0000-0000-0000AA040000}"/>
    <cellStyle name="集計 4 2" xfId="986" xr:uid="{00000000-0005-0000-0000-0000AB040000}"/>
    <cellStyle name="集計 4 2 2" xfId="1446" xr:uid="{00000000-0005-0000-0000-0000AC040000}"/>
    <cellStyle name="集計 4 2 2 2" xfId="1447" xr:uid="{00000000-0005-0000-0000-0000AD040000}"/>
    <cellStyle name="集計 4 2 3" xfId="1448" xr:uid="{00000000-0005-0000-0000-0000AE040000}"/>
    <cellStyle name="集計 4 3" xfId="987" xr:uid="{00000000-0005-0000-0000-0000AF040000}"/>
    <cellStyle name="集計 4 3 2" xfId="1449" xr:uid="{00000000-0005-0000-0000-0000B0040000}"/>
    <cellStyle name="集計 4 3 2 2" xfId="1794" xr:uid="{00000000-0005-0000-0000-0000B1040000}"/>
    <cellStyle name="集計 4 3 3" xfId="1795" xr:uid="{00000000-0005-0000-0000-0000B2040000}"/>
    <cellStyle name="集計 4 4" xfId="1661" xr:uid="{00000000-0005-0000-0000-0000B3040000}"/>
    <cellStyle name="集計 4 4 2" xfId="1662" xr:uid="{00000000-0005-0000-0000-0000B4040000}"/>
    <cellStyle name="集計 4 4 2 2" xfId="1796" xr:uid="{00000000-0005-0000-0000-0000B5040000}"/>
    <cellStyle name="集計 4 4 3" xfId="1797" xr:uid="{00000000-0005-0000-0000-0000B6040000}"/>
    <cellStyle name="集計 4 5" xfId="1663" xr:uid="{00000000-0005-0000-0000-0000B7040000}"/>
    <cellStyle name="集計 4 5 2" xfId="1664" xr:uid="{00000000-0005-0000-0000-0000B8040000}"/>
    <cellStyle name="集計 4 6" xfId="1665" xr:uid="{00000000-0005-0000-0000-0000B9040000}"/>
    <cellStyle name="集計 4 7" xfId="1798" xr:uid="{00000000-0005-0000-0000-0000BA040000}"/>
    <cellStyle name="集計 4 8" xfId="1799" xr:uid="{00000000-0005-0000-0000-0000BB040000}"/>
    <cellStyle name="集計 5" xfId="988" xr:uid="{00000000-0005-0000-0000-0000BC040000}"/>
    <cellStyle name="集計 6" xfId="989" xr:uid="{00000000-0005-0000-0000-0000BD040000}"/>
    <cellStyle name="集計 7" xfId="990" xr:uid="{00000000-0005-0000-0000-0000BE040000}"/>
    <cellStyle name="集計 8" xfId="991" xr:uid="{00000000-0005-0000-0000-0000BF040000}"/>
    <cellStyle name="集計 9" xfId="992" xr:uid="{00000000-0005-0000-0000-0000C0040000}"/>
    <cellStyle name="出力 10" xfId="993" xr:uid="{00000000-0005-0000-0000-0000C1040000}"/>
    <cellStyle name="出力 11" xfId="994" xr:uid="{00000000-0005-0000-0000-0000C2040000}"/>
    <cellStyle name="出力 12" xfId="995" xr:uid="{00000000-0005-0000-0000-0000C3040000}"/>
    <cellStyle name="出力 13" xfId="996" xr:uid="{00000000-0005-0000-0000-0000C4040000}"/>
    <cellStyle name="出力 14" xfId="997" xr:uid="{00000000-0005-0000-0000-0000C5040000}"/>
    <cellStyle name="出力 15" xfId="998" xr:uid="{00000000-0005-0000-0000-0000C6040000}"/>
    <cellStyle name="出力 16" xfId="999" xr:uid="{00000000-0005-0000-0000-0000C7040000}"/>
    <cellStyle name="出力 17" xfId="1000" xr:uid="{00000000-0005-0000-0000-0000C8040000}"/>
    <cellStyle name="出力 18" xfId="1001" xr:uid="{00000000-0005-0000-0000-0000C9040000}"/>
    <cellStyle name="出力 19" xfId="1002" xr:uid="{00000000-0005-0000-0000-0000CA040000}"/>
    <cellStyle name="出力 2" xfId="1003" xr:uid="{00000000-0005-0000-0000-0000CB040000}"/>
    <cellStyle name="出力 2 2" xfId="1004" xr:uid="{00000000-0005-0000-0000-0000CC040000}"/>
    <cellStyle name="出力 2 2 2" xfId="1005" xr:uid="{00000000-0005-0000-0000-0000CD040000}"/>
    <cellStyle name="出力 2 2 2 2" xfId="1450" xr:uid="{00000000-0005-0000-0000-0000CE040000}"/>
    <cellStyle name="出力 2 2 2 2 2" xfId="1451" xr:uid="{00000000-0005-0000-0000-0000CF040000}"/>
    <cellStyle name="出力 2 2 2 3" xfId="1452" xr:uid="{00000000-0005-0000-0000-0000D0040000}"/>
    <cellStyle name="出力 2 2 3" xfId="1006" xr:uid="{00000000-0005-0000-0000-0000D1040000}"/>
    <cellStyle name="出力 2 2 3 2" xfId="1453" xr:uid="{00000000-0005-0000-0000-0000D2040000}"/>
    <cellStyle name="出力 2 2 3 2 2" xfId="1800" xr:uid="{00000000-0005-0000-0000-0000D3040000}"/>
    <cellStyle name="出力 2 2 3 3" xfId="1801" xr:uid="{00000000-0005-0000-0000-0000D4040000}"/>
    <cellStyle name="出力 2 2 4" xfId="1562" xr:uid="{00000000-0005-0000-0000-0000D5040000}"/>
    <cellStyle name="出力 2 2 4 2" xfId="1666" xr:uid="{00000000-0005-0000-0000-0000D6040000}"/>
    <cellStyle name="出力 2 2 4 2 2" xfId="1802" xr:uid="{00000000-0005-0000-0000-0000D7040000}"/>
    <cellStyle name="出力 2 2 4 3" xfId="1803" xr:uid="{00000000-0005-0000-0000-0000D8040000}"/>
    <cellStyle name="出力 2 2 5" xfId="1667" xr:uid="{00000000-0005-0000-0000-0000D9040000}"/>
    <cellStyle name="出力 2 2 5 2" xfId="1668" xr:uid="{00000000-0005-0000-0000-0000DA040000}"/>
    <cellStyle name="出力 2 2 6" xfId="1669" xr:uid="{00000000-0005-0000-0000-0000DB040000}"/>
    <cellStyle name="出力 2 2 7" xfId="1804" xr:uid="{00000000-0005-0000-0000-0000DC040000}"/>
    <cellStyle name="出力 2 2 8" xfId="1805" xr:uid="{00000000-0005-0000-0000-0000DD040000}"/>
    <cellStyle name="出力 20" xfId="1007" xr:uid="{00000000-0005-0000-0000-0000DE040000}"/>
    <cellStyle name="出力 21" xfId="1008" xr:uid="{00000000-0005-0000-0000-0000DF040000}"/>
    <cellStyle name="出力 22" xfId="1009" xr:uid="{00000000-0005-0000-0000-0000E0040000}"/>
    <cellStyle name="出力 23" xfId="1010" xr:uid="{00000000-0005-0000-0000-0000E1040000}"/>
    <cellStyle name="出力 24" xfId="1011" xr:uid="{00000000-0005-0000-0000-0000E2040000}"/>
    <cellStyle name="出力 25" xfId="1012" xr:uid="{00000000-0005-0000-0000-0000E3040000}"/>
    <cellStyle name="出力 3" xfId="1013" xr:uid="{00000000-0005-0000-0000-0000E4040000}"/>
    <cellStyle name="出力 3 2" xfId="1014" xr:uid="{00000000-0005-0000-0000-0000E5040000}"/>
    <cellStyle name="出力 3 2 2" xfId="1454" xr:uid="{00000000-0005-0000-0000-0000E6040000}"/>
    <cellStyle name="出力 3 2 2 2" xfId="1455" xr:uid="{00000000-0005-0000-0000-0000E7040000}"/>
    <cellStyle name="出力 3 2 3" xfId="1456" xr:uid="{00000000-0005-0000-0000-0000E8040000}"/>
    <cellStyle name="出力 3 3" xfId="1015" xr:uid="{00000000-0005-0000-0000-0000E9040000}"/>
    <cellStyle name="出力 3 3 2" xfId="1457" xr:uid="{00000000-0005-0000-0000-0000EA040000}"/>
    <cellStyle name="出力 3 3 2 2" xfId="1806" xr:uid="{00000000-0005-0000-0000-0000EB040000}"/>
    <cellStyle name="出力 3 3 3" xfId="1807" xr:uid="{00000000-0005-0000-0000-0000EC040000}"/>
    <cellStyle name="出力 3 4" xfId="1563" xr:uid="{00000000-0005-0000-0000-0000ED040000}"/>
    <cellStyle name="出力 3 4 2" xfId="1670" xr:uid="{00000000-0005-0000-0000-0000EE040000}"/>
    <cellStyle name="出力 3 4 2 2" xfId="1808" xr:uid="{00000000-0005-0000-0000-0000EF040000}"/>
    <cellStyle name="出力 3 4 3" xfId="1809" xr:uid="{00000000-0005-0000-0000-0000F0040000}"/>
    <cellStyle name="出力 3 5" xfId="1671" xr:uid="{00000000-0005-0000-0000-0000F1040000}"/>
    <cellStyle name="出力 3 5 2" xfId="1672" xr:uid="{00000000-0005-0000-0000-0000F2040000}"/>
    <cellStyle name="出力 3 6" xfId="1673" xr:uid="{00000000-0005-0000-0000-0000F3040000}"/>
    <cellStyle name="出力 3 7" xfId="1810" xr:uid="{00000000-0005-0000-0000-0000F4040000}"/>
    <cellStyle name="出力 3 8" xfId="1811" xr:uid="{00000000-0005-0000-0000-0000F5040000}"/>
    <cellStyle name="出力 4" xfId="1016" xr:uid="{00000000-0005-0000-0000-0000F6040000}"/>
    <cellStyle name="出力 4 2" xfId="1017" xr:uid="{00000000-0005-0000-0000-0000F7040000}"/>
    <cellStyle name="出力 4 2 2" xfId="1458" xr:uid="{00000000-0005-0000-0000-0000F8040000}"/>
    <cellStyle name="出力 4 2 2 2" xfId="1459" xr:uid="{00000000-0005-0000-0000-0000F9040000}"/>
    <cellStyle name="出力 4 2 3" xfId="1460" xr:uid="{00000000-0005-0000-0000-0000FA040000}"/>
    <cellStyle name="出力 4 3" xfId="1018" xr:uid="{00000000-0005-0000-0000-0000FB040000}"/>
    <cellStyle name="出力 4 3 2" xfId="1461" xr:uid="{00000000-0005-0000-0000-0000FC040000}"/>
    <cellStyle name="出力 4 3 2 2" xfId="1812" xr:uid="{00000000-0005-0000-0000-0000FD040000}"/>
    <cellStyle name="出力 4 3 3" xfId="1813" xr:uid="{00000000-0005-0000-0000-0000FE040000}"/>
    <cellStyle name="出力 4 4" xfId="1564" xr:uid="{00000000-0005-0000-0000-0000FF040000}"/>
    <cellStyle name="出力 4 4 2" xfId="1674" xr:uid="{00000000-0005-0000-0000-000000050000}"/>
    <cellStyle name="出力 4 4 2 2" xfId="1814" xr:uid="{00000000-0005-0000-0000-000001050000}"/>
    <cellStyle name="出力 4 4 3" xfId="1815" xr:uid="{00000000-0005-0000-0000-000002050000}"/>
    <cellStyle name="出力 4 5" xfId="1675" xr:uid="{00000000-0005-0000-0000-000003050000}"/>
    <cellStyle name="出力 4 5 2" xfId="1676" xr:uid="{00000000-0005-0000-0000-000004050000}"/>
    <cellStyle name="出力 4 6" xfId="1677" xr:uid="{00000000-0005-0000-0000-000005050000}"/>
    <cellStyle name="出力 4 7" xfId="1816" xr:uid="{00000000-0005-0000-0000-000006050000}"/>
    <cellStyle name="出力 4 8" xfId="1817" xr:uid="{00000000-0005-0000-0000-000007050000}"/>
    <cellStyle name="出力 5" xfId="1019" xr:uid="{00000000-0005-0000-0000-000008050000}"/>
    <cellStyle name="出力 6" xfId="1020" xr:uid="{00000000-0005-0000-0000-000009050000}"/>
    <cellStyle name="出力 7" xfId="1021" xr:uid="{00000000-0005-0000-0000-00000A050000}"/>
    <cellStyle name="出力 8" xfId="1022" xr:uid="{00000000-0005-0000-0000-00000B050000}"/>
    <cellStyle name="出力 9" xfId="1023" xr:uid="{00000000-0005-0000-0000-00000C050000}"/>
    <cellStyle name="説明文 10" xfId="1024" xr:uid="{00000000-0005-0000-0000-00000D050000}"/>
    <cellStyle name="説明文 11" xfId="1025" xr:uid="{00000000-0005-0000-0000-00000E050000}"/>
    <cellStyle name="説明文 12" xfId="1026" xr:uid="{00000000-0005-0000-0000-00000F050000}"/>
    <cellStyle name="説明文 13" xfId="1027" xr:uid="{00000000-0005-0000-0000-000010050000}"/>
    <cellStyle name="説明文 14" xfId="1028" xr:uid="{00000000-0005-0000-0000-000011050000}"/>
    <cellStyle name="説明文 15" xfId="1029" xr:uid="{00000000-0005-0000-0000-000012050000}"/>
    <cellStyle name="説明文 16" xfId="1030" xr:uid="{00000000-0005-0000-0000-000013050000}"/>
    <cellStyle name="説明文 17" xfId="1031" xr:uid="{00000000-0005-0000-0000-000014050000}"/>
    <cellStyle name="説明文 18" xfId="1032" xr:uid="{00000000-0005-0000-0000-000015050000}"/>
    <cellStyle name="説明文 19" xfId="1033" xr:uid="{00000000-0005-0000-0000-000016050000}"/>
    <cellStyle name="説明文 2" xfId="1034" xr:uid="{00000000-0005-0000-0000-000017050000}"/>
    <cellStyle name="説明文 2 2" xfId="1035" xr:uid="{00000000-0005-0000-0000-000018050000}"/>
    <cellStyle name="説明文 20" xfId="1036" xr:uid="{00000000-0005-0000-0000-000019050000}"/>
    <cellStyle name="説明文 21" xfId="1037" xr:uid="{00000000-0005-0000-0000-00001A050000}"/>
    <cellStyle name="説明文 22" xfId="1038" xr:uid="{00000000-0005-0000-0000-00001B050000}"/>
    <cellStyle name="説明文 23" xfId="1039" xr:uid="{00000000-0005-0000-0000-00001C050000}"/>
    <cellStyle name="説明文 24" xfId="1040" xr:uid="{00000000-0005-0000-0000-00001D050000}"/>
    <cellStyle name="説明文 25" xfId="1041" xr:uid="{00000000-0005-0000-0000-00001E050000}"/>
    <cellStyle name="説明文 3" xfId="1042" xr:uid="{00000000-0005-0000-0000-00001F050000}"/>
    <cellStyle name="説明文 3 2" xfId="1043" xr:uid="{00000000-0005-0000-0000-000020050000}"/>
    <cellStyle name="説明文 4" xfId="1044" xr:uid="{00000000-0005-0000-0000-000021050000}"/>
    <cellStyle name="説明文 5" xfId="1045" xr:uid="{00000000-0005-0000-0000-000022050000}"/>
    <cellStyle name="説明文 6" xfId="1046" xr:uid="{00000000-0005-0000-0000-000023050000}"/>
    <cellStyle name="説明文 7" xfId="1047" xr:uid="{00000000-0005-0000-0000-000024050000}"/>
    <cellStyle name="説明文 8" xfId="1048" xr:uid="{00000000-0005-0000-0000-000025050000}"/>
    <cellStyle name="説明文 9" xfId="1049" xr:uid="{00000000-0005-0000-0000-000026050000}"/>
    <cellStyle name="通貨 2" xfId="1050" xr:uid="{00000000-0005-0000-0000-000027050000}"/>
    <cellStyle name="通貨 3" xfId="1051" xr:uid="{00000000-0005-0000-0000-000028050000}"/>
    <cellStyle name="通貨 3 2" xfId="1052" xr:uid="{00000000-0005-0000-0000-000029050000}"/>
    <cellStyle name="入力 10" xfId="1053" xr:uid="{00000000-0005-0000-0000-00002A050000}"/>
    <cellStyle name="入力 11" xfId="1054" xr:uid="{00000000-0005-0000-0000-00002B050000}"/>
    <cellStyle name="入力 12" xfId="1055" xr:uid="{00000000-0005-0000-0000-00002C050000}"/>
    <cellStyle name="入力 13" xfId="1056" xr:uid="{00000000-0005-0000-0000-00002D050000}"/>
    <cellStyle name="入力 14" xfId="1057" xr:uid="{00000000-0005-0000-0000-00002E050000}"/>
    <cellStyle name="入力 15" xfId="1058" xr:uid="{00000000-0005-0000-0000-00002F050000}"/>
    <cellStyle name="入力 16" xfId="1059" xr:uid="{00000000-0005-0000-0000-000030050000}"/>
    <cellStyle name="入力 17" xfId="1060" xr:uid="{00000000-0005-0000-0000-000031050000}"/>
    <cellStyle name="入力 18" xfId="1061" xr:uid="{00000000-0005-0000-0000-000032050000}"/>
    <cellStyle name="入力 19" xfId="1062" xr:uid="{00000000-0005-0000-0000-000033050000}"/>
    <cellStyle name="入力 2" xfId="1063" xr:uid="{00000000-0005-0000-0000-000034050000}"/>
    <cellStyle name="入力 2 2" xfId="1064" xr:uid="{00000000-0005-0000-0000-000035050000}"/>
    <cellStyle name="入力 2 2 2" xfId="1065" xr:uid="{00000000-0005-0000-0000-000036050000}"/>
    <cellStyle name="入力 2 2 2 2" xfId="1462" xr:uid="{00000000-0005-0000-0000-000037050000}"/>
    <cellStyle name="入力 2 2 2 2 2" xfId="1463" xr:uid="{00000000-0005-0000-0000-000038050000}"/>
    <cellStyle name="入力 2 2 2 3" xfId="1464" xr:uid="{00000000-0005-0000-0000-000039050000}"/>
    <cellStyle name="入力 2 2 3" xfId="1066" xr:uid="{00000000-0005-0000-0000-00003A050000}"/>
    <cellStyle name="入力 2 2 3 2" xfId="1465" xr:uid="{00000000-0005-0000-0000-00003B050000}"/>
    <cellStyle name="入力 2 2 3 2 2" xfId="1818" xr:uid="{00000000-0005-0000-0000-00003C050000}"/>
    <cellStyle name="入力 2 2 3 3" xfId="1819" xr:uid="{00000000-0005-0000-0000-00003D050000}"/>
    <cellStyle name="入力 2 2 4" xfId="1678" xr:uid="{00000000-0005-0000-0000-00003E050000}"/>
    <cellStyle name="入力 2 2 4 2" xfId="1679" xr:uid="{00000000-0005-0000-0000-00003F050000}"/>
    <cellStyle name="入力 2 2 4 2 2" xfId="1820" xr:uid="{00000000-0005-0000-0000-000040050000}"/>
    <cellStyle name="入力 2 2 4 3" xfId="1821" xr:uid="{00000000-0005-0000-0000-000041050000}"/>
    <cellStyle name="入力 2 2 5" xfId="1680" xr:uid="{00000000-0005-0000-0000-000042050000}"/>
    <cellStyle name="入力 2 2 5 2" xfId="1822" xr:uid="{00000000-0005-0000-0000-000043050000}"/>
    <cellStyle name="入力 2 2 6" xfId="1681" xr:uid="{00000000-0005-0000-0000-000044050000}"/>
    <cellStyle name="入力 2 2 6 2" xfId="1682" xr:uid="{00000000-0005-0000-0000-000045050000}"/>
    <cellStyle name="入力 2 2 7" xfId="1823" xr:uid="{00000000-0005-0000-0000-000046050000}"/>
    <cellStyle name="入力 2 2 8" xfId="1824" xr:uid="{00000000-0005-0000-0000-000047050000}"/>
    <cellStyle name="入力 20" xfId="1067" xr:uid="{00000000-0005-0000-0000-000048050000}"/>
    <cellStyle name="入力 21" xfId="1068" xr:uid="{00000000-0005-0000-0000-000049050000}"/>
    <cellStyle name="入力 22" xfId="1069" xr:uid="{00000000-0005-0000-0000-00004A050000}"/>
    <cellStyle name="入力 23" xfId="1070" xr:uid="{00000000-0005-0000-0000-00004B050000}"/>
    <cellStyle name="入力 24" xfId="1071" xr:uid="{00000000-0005-0000-0000-00004C050000}"/>
    <cellStyle name="入力 25" xfId="1072" xr:uid="{00000000-0005-0000-0000-00004D050000}"/>
    <cellStyle name="入力 3" xfId="1073" xr:uid="{00000000-0005-0000-0000-00004E050000}"/>
    <cellStyle name="入力 3 2" xfId="1074" xr:uid="{00000000-0005-0000-0000-00004F050000}"/>
    <cellStyle name="入力 3 2 2" xfId="1466" xr:uid="{00000000-0005-0000-0000-000050050000}"/>
    <cellStyle name="入力 3 2 2 2" xfId="1467" xr:uid="{00000000-0005-0000-0000-000051050000}"/>
    <cellStyle name="入力 3 2 3" xfId="1468" xr:uid="{00000000-0005-0000-0000-000052050000}"/>
    <cellStyle name="入力 3 3" xfId="1075" xr:uid="{00000000-0005-0000-0000-000053050000}"/>
    <cellStyle name="入力 3 3 2" xfId="1469" xr:uid="{00000000-0005-0000-0000-000054050000}"/>
    <cellStyle name="入力 3 3 2 2" xfId="1825" xr:uid="{00000000-0005-0000-0000-000055050000}"/>
    <cellStyle name="入力 3 3 3" xfId="1826" xr:uid="{00000000-0005-0000-0000-000056050000}"/>
    <cellStyle name="入力 3 4" xfId="1683" xr:uid="{00000000-0005-0000-0000-000057050000}"/>
    <cellStyle name="入力 3 4 2" xfId="1684" xr:uid="{00000000-0005-0000-0000-000058050000}"/>
    <cellStyle name="入力 3 4 2 2" xfId="1827" xr:uid="{00000000-0005-0000-0000-000059050000}"/>
    <cellStyle name="入力 3 4 3" xfId="1828" xr:uid="{00000000-0005-0000-0000-00005A050000}"/>
    <cellStyle name="入力 3 5" xfId="1685" xr:uid="{00000000-0005-0000-0000-00005B050000}"/>
    <cellStyle name="入力 3 5 2" xfId="1829" xr:uid="{00000000-0005-0000-0000-00005C050000}"/>
    <cellStyle name="入力 3 6" xfId="1686" xr:uid="{00000000-0005-0000-0000-00005D050000}"/>
    <cellStyle name="入力 3 6 2" xfId="1687" xr:uid="{00000000-0005-0000-0000-00005E050000}"/>
    <cellStyle name="入力 3 7" xfId="1830" xr:uid="{00000000-0005-0000-0000-00005F050000}"/>
    <cellStyle name="入力 3 8" xfId="1831" xr:uid="{00000000-0005-0000-0000-000060050000}"/>
    <cellStyle name="入力 4" xfId="1076" xr:uid="{00000000-0005-0000-0000-000061050000}"/>
    <cellStyle name="入力 4 2" xfId="1077" xr:uid="{00000000-0005-0000-0000-000062050000}"/>
    <cellStyle name="入力 4 2 2" xfId="1470" xr:uid="{00000000-0005-0000-0000-000063050000}"/>
    <cellStyle name="入力 4 2 2 2" xfId="1471" xr:uid="{00000000-0005-0000-0000-000064050000}"/>
    <cellStyle name="入力 4 2 3" xfId="1472" xr:uid="{00000000-0005-0000-0000-000065050000}"/>
    <cellStyle name="入力 4 3" xfId="1078" xr:uid="{00000000-0005-0000-0000-000066050000}"/>
    <cellStyle name="入力 4 3 2" xfId="1473" xr:uid="{00000000-0005-0000-0000-000067050000}"/>
    <cellStyle name="入力 4 3 2 2" xfId="1832" xr:uid="{00000000-0005-0000-0000-000068050000}"/>
    <cellStyle name="入力 4 3 3" xfId="1833" xr:uid="{00000000-0005-0000-0000-000069050000}"/>
    <cellStyle name="入力 4 4" xfId="1688" xr:uid="{00000000-0005-0000-0000-00006A050000}"/>
    <cellStyle name="入力 4 4 2" xfId="1689" xr:uid="{00000000-0005-0000-0000-00006B050000}"/>
    <cellStyle name="入力 4 4 2 2" xfId="1834" xr:uid="{00000000-0005-0000-0000-00006C050000}"/>
    <cellStyle name="入力 4 4 3" xfId="1835" xr:uid="{00000000-0005-0000-0000-00006D050000}"/>
    <cellStyle name="入力 4 5" xfId="1690" xr:uid="{00000000-0005-0000-0000-00006E050000}"/>
    <cellStyle name="入力 4 5 2" xfId="1836" xr:uid="{00000000-0005-0000-0000-00006F050000}"/>
    <cellStyle name="入力 4 6" xfId="1691" xr:uid="{00000000-0005-0000-0000-000070050000}"/>
    <cellStyle name="入力 4 6 2" xfId="1692" xr:uid="{00000000-0005-0000-0000-000071050000}"/>
    <cellStyle name="入力 4 7" xfId="1837" xr:uid="{00000000-0005-0000-0000-000072050000}"/>
    <cellStyle name="入力 4 8" xfId="1838" xr:uid="{00000000-0005-0000-0000-000073050000}"/>
    <cellStyle name="入力 5" xfId="1079" xr:uid="{00000000-0005-0000-0000-000074050000}"/>
    <cellStyle name="入力 6" xfId="1080" xr:uid="{00000000-0005-0000-0000-000075050000}"/>
    <cellStyle name="入力 7" xfId="1081" xr:uid="{00000000-0005-0000-0000-000076050000}"/>
    <cellStyle name="入力 8" xfId="1082" xr:uid="{00000000-0005-0000-0000-000077050000}"/>
    <cellStyle name="入力 9" xfId="1083" xr:uid="{00000000-0005-0000-0000-000078050000}"/>
    <cellStyle name="標準" xfId="0" builtinId="0"/>
    <cellStyle name="標準 10" xfId="1084" xr:uid="{00000000-0005-0000-0000-00007A050000}"/>
    <cellStyle name="標準 10 10" xfId="1474" xr:uid="{00000000-0005-0000-0000-00007B050000}"/>
    <cellStyle name="標準 10 11" xfId="1475" xr:uid="{00000000-0005-0000-0000-00007C050000}"/>
    <cellStyle name="標準 10 12" xfId="1476" xr:uid="{00000000-0005-0000-0000-00007D050000}"/>
    <cellStyle name="標準 10 2" xfId="1085" xr:uid="{00000000-0005-0000-0000-00007E050000}"/>
    <cellStyle name="標準 10 3" xfId="1086" xr:uid="{00000000-0005-0000-0000-00007F050000}"/>
    <cellStyle name="標準 10 4" xfId="1087" xr:uid="{00000000-0005-0000-0000-000080050000}"/>
    <cellStyle name="標準 10 4 2" xfId="1477" xr:uid="{00000000-0005-0000-0000-000081050000}"/>
    <cellStyle name="標準 10 4 2 2" xfId="1478" xr:uid="{00000000-0005-0000-0000-000082050000}"/>
    <cellStyle name="標準 10 4 2 2 2" xfId="1479" xr:uid="{00000000-0005-0000-0000-000083050000}"/>
    <cellStyle name="標準 10 4 2 2 2 2" xfId="1480" xr:uid="{00000000-0005-0000-0000-000084050000}"/>
    <cellStyle name="標準 10 4 2 2 2 2 2" xfId="1481" xr:uid="{00000000-0005-0000-0000-000085050000}"/>
    <cellStyle name="標準 10 4 2 2 2 2 2 2" xfId="1482" xr:uid="{00000000-0005-0000-0000-000086050000}"/>
    <cellStyle name="標準 10 4 3" xfId="1483" xr:uid="{00000000-0005-0000-0000-000087050000}"/>
    <cellStyle name="標準 10 4 3 2" xfId="1484" xr:uid="{00000000-0005-0000-0000-000088050000}"/>
    <cellStyle name="標準 10 5" xfId="1088" xr:uid="{00000000-0005-0000-0000-000089050000}"/>
    <cellStyle name="標準 10 6" xfId="1485" xr:uid="{00000000-0005-0000-0000-00008A050000}"/>
    <cellStyle name="標準 10 6 2" xfId="1486" xr:uid="{00000000-0005-0000-0000-00008B050000}"/>
    <cellStyle name="標準 10 6 2 2" xfId="1487" xr:uid="{00000000-0005-0000-0000-00008C050000}"/>
    <cellStyle name="標準 10 6 2 3" xfId="1488" xr:uid="{00000000-0005-0000-0000-00008D050000}"/>
    <cellStyle name="標準 10 6 2 3 2" xfId="1386" xr:uid="{00000000-0005-0000-0000-00008E050000}"/>
    <cellStyle name="標準 10 7" xfId="1489" xr:uid="{00000000-0005-0000-0000-00008F050000}"/>
    <cellStyle name="標準 10 8" xfId="1490" xr:uid="{00000000-0005-0000-0000-000090050000}"/>
    <cellStyle name="標準 10 8 2" xfId="1491" xr:uid="{00000000-0005-0000-0000-000091050000}"/>
    <cellStyle name="標準 10 8 2 2" xfId="1492" xr:uid="{00000000-0005-0000-0000-000092050000}"/>
    <cellStyle name="標準 10 8 2 2 2" xfId="1493" xr:uid="{00000000-0005-0000-0000-000093050000}"/>
    <cellStyle name="標準 10 8 2 2 3" xfId="1494" xr:uid="{00000000-0005-0000-0000-000094050000}"/>
    <cellStyle name="標準 10 8 2 2 3 2" xfId="1387" xr:uid="{00000000-0005-0000-0000-000095050000}"/>
    <cellStyle name="標準 10 8 2 2 3 2 2" xfId="1495" xr:uid="{00000000-0005-0000-0000-000096050000}"/>
    <cellStyle name="標準 10 8 2 3" xfId="1496" xr:uid="{00000000-0005-0000-0000-000097050000}"/>
    <cellStyle name="標準 10 8 2 4" xfId="1497" xr:uid="{00000000-0005-0000-0000-000098050000}"/>
    <cellStyle name="標準 10 8 2 4 2" xfId="1498" xr:uid="{00000000-0005-0000-0000-000099050000}"/>
    <cellStyle name="標準 10 8 2 4 2 2" xfId="1499" xr:uid="{00000000-0005-0000-0000-00009A050000}"/>
    <cellStyle name="標準 10 8 3" xfId="1500" xr:uid="{00000000-0005-0000-0000-00009B050000}"/>
    <cellStyle name="標準 10 8 4" xfId="1501" xr:uid="{00000000-0005-0000-0000-00009C050000}"/>
    <cellStyle name="標準 10 8 4 2" xfId="1502" xr:uid="{00000000-0005-0000-0000-00009D050000}"/>
    <cellStyle name="標準 10 8 4 2 2" xfId="1503" xr:uid="{00000000-0005-0000-0000-00009E050000}"/>
    <cellStyle name="標準 10 8 4 2 3" xfId="1504" xr:uid="{00000000-0005-0000-0000-00009F050000}"/>
    <cellStyle name="標準 10 9" xfId="1505" xr:uid="{00000000-0005-0000-0000-0000A0050000}"/>
    <cellStyle name="標準 10 9 2" xfId="1506" xr:uid="{00000000-0005-0000-0000-0000A1050000}"/>
    <cellStyle name="標準 10 9 3" xfId="1507" xr:uid="{00000000-0005-0000-0000-0000A2050000}"/>
    <cellStyle name="標準 10 9 3 2" xfId="1508" xr:uid="{00000000-0005-0000-0000-0000A3050000}"/>
    <cellStyle name="標準 11" xfId="1089" xr:uid="{00000000-0005-0000-0000-0000A4050000}"/>
    <cellStyle name="標準 11 2" xfId="1090" xr:uid="{00000000-0005-0000-0000-0000A5050000}"/>
    <cellStyle name="標準 11 2 2" xfId="1693" xr:uid="{00000000-0005-0000-0000-0000A6050000}"/>
    <cellStyle name="標準 11 3" xfId="1091" xr:uid="{00000000-0005-0000-0000-0000A7050000}"/>
    <cellStyle name="標準 11 4" xfId="1092" xr:uid="{00000000-0005-0000-0000-0000A8050000}"/>
    <cellStyle name="標準 12" xfId="1382" xr:uid="{00000000-0005-0000-0000-0000A9050000}"/>
    <cellStyle name="標準 12 2" xfId="1093" xr:uid="{00000000-0005-0000-0000-0000AA050000}"/>
    <cellStyle name="標準 12 3" xfId="1094" xr:uid="{00000000-0005-0000-0000-0000AB050000}"/>
    <cellStyle name="標準 13" xfId="1095" xr:uid="{00000000-0005-0000-0000-0000AC050000}"/>
    <cellStyle name="標準 13 2" xfId="1096" xr:uid="{00000000-0005-0000-0000-0000AD050000}"/>
    <cellStyle name="標準 14" xfId="1383" xr:uid="{00000000-0005-0000-0000-0000AE050000}"/>
    <cellStyle name="標準 14 2" xfId="1097" xr:uid="{00000000-0005-0000-0000-0000AF050000}"/>
    <cellStyle name="標準 14 3" xfId="1098" xr:uid="{00000000-0005-0000-0000-0000B0050000}"/>
    <cellStyle name="標準 14 4" xfId="1099" xr:uid="{00000000-0005-0000-0000-0000B1050000}"/>
    <cellStyle name="標準 14 5" xfId="1100" xr:uid="{00000000-0005-0000-0000-0000B2050000}"/>
    <cellStyle name="標準 14 6" xfId="1101" xr:uid="{00000000-0005-0000-0000-0000B3050000}"/>
    <cellStyle name="標準 14 7" xfId="1102" xr:uid="{00000000-0005-0000-0000-0000B4050000}"/>
    <cellStyle name="標準 14 8" xfId="1103" xr:uid="{00000000-0005-0000-0000-0000B5050000}"/>
    <cellStyle name="標準 15" xfId="1104" xr:uid="{00000000-0005-0000-0000-0000B6050000}"/>
    <cellStyle name="標準 15 2" xfId="1105" xr:uid="{00000000-0005-0000-0000-0000B7050000}"/>
    <cellStyle name="標準 15 3" xfId="1106" xr:uid="{00000000-0005-0000-0000-0000B8050000}"/>
    <cellStyle name="標準 15 4" xfId="1107" xr:uid="{00000000-0005-0000-0000-0000B9050000}"/>
    <cellStyle name="標準 15 5" xfId="1108" xr:uid="{00000000-0005-0000-0000-0000BA050000}"/>
    <cellStyle name="標準 15 6" xfId="1109" xr:uid="{00000000-0005-0000-0000-0000BB050000}"/>
    <cellStyle name="標準 15 7" xfId="1110" xr:uid="{00000000-0005-0000-0000-0000BC050000}"/>
    <cellStyle name="標準 16" xfId="1384" xr:uid="{00000000-0005-0000-0000-0000BD050000}"/>
    <cellStyle name="標準 16 2" xfId="1111" xr:uid="{00000000-0005-0000-0000-0000BE050000}"/>
    <cellStyle name="標準 16 3" xfId="1112" xr:uid="{00000000-0005-0000-0000-0000BF050000}"/>
    <cellStyle name="標準 16 4" xfId="1113" xr:uid="{00000000-0005-0000-0000-0000C0050000}"/>
    <cellStyle name="標準 16 5" xfId="1114" xr:uid="{00000000-0005-0000-0000-0000C1050000}"/>
    <cellStyle name="標準 16 6" xfId="1115" xr:uid="{00000000-0005-0000-0000-0000C2050000}"/>
    <cellStyle name="標準 17" xfId="1116" xr:uid="{00000000-0005-0000-0000-0000C3050000}"/>
    <cellStyle name="標準 17 2" xfId="1117" xr:uid="{00000000-0005-0000-0000-0000C4050000}"/>
    <cellStyle name="標準 17 3" xfId="1118" xr:uid="{00000000-0005-0000-0000-0000C5050000}"/>
    <cellStyle name="標準 17 4" xfId="1119" xr:uid="{00000000-0005-0000-0000-0000C6050000}"/>
    <cellStyle name="標準 17 5" xfId="1120" xr:uid="{00000000-0005-0000-0000-0000C7050000}"/>
    <cellStyle name="標準 18" xfId="1509" xr:uid="{00000000-0005-0000-0000-0000C8050000}"/>
    <cellStyle name="標準 18 2" xfId="1121" xr:uid="{00000000-0005-0000-0000-0000C9050000}"/>
    <cellStyle name="標準 18 3" xfId="1122" xr:uid="{00000000-0005-0000-0000-0000CA050000}"/>
    <cellStyle name="標準 19" xfId="1510" xr:uid="{00000000-0005-0000-0000-0000CB050000}"/>
    <cellStyle name="標準 19 2" xfId="1123" xr:uid="{00000000-0005-0000-0000-0000CC050000}"/>
    <cellStyle name="標準 19 2 2" xfId="1511" xr:uid="{00000000-0005-0000-0000-0000CD050000}"/>
    <cellStyle name="標準 19 2 2 2" xfId="1512" xr:uid="{00000000-0005-0000-0000-0000CE050000}"/>
    <cellStyle name="標準 19 2 2 2 2" xfId="1513" xr:uid="{00000000-0005-0000-0000-0000CF050000}"/>
    <cellStyle name="標準 19 2 2 2 2 2" xfId="1514" xr:uid="{00000000-0005-0000-0000-0000D0050000}"/>
    <cellStyle name="標準 19 2 2 2 2 2 2" xfId="1515" xr:uid="{00000000-0005-0000-0000-0000D1050000}"/>
    <cellStyle name="標準 19 2 2 2 2 2 2 2" xfId="1516" xr:uid="{00000000-0005-0000-0000-0000D2050000}"/>
    <cellStyle name="標準 19 2 2 2 2 2 2 2 2" xfId="1517" xr:uid="{00000000-0005-0000-0000-0000D3050000}"/>
    <cellStyle name="標準 19 2 2 2 2 2 3" xfId="1518" xr:uid="{00000000-0005-0000-0000-0000D4050000}"/>
    <cellStyle name="標準 19 2 2 2 2 2 4" xfId="1519" xr:uid="{00000000-0005-0000-0000-0000D5050000}"/>
    <cellStyle name="標準 19 2 2 2 2 2 4 2" xfId="1520" xr:uid="{00000000-0005-0000-0000-0000D6050000}"/>
    <cellStyle name="標準 19 2 2 2 2 2 4 3" xfId="1521" xr:uid="{00000000-0005-0000-0000-0000D7050000}"/>
    <cellStyle name="標準 19 2 2 2 3" xfId="1522" xr:uid="{00000000-0005-0000-0000-0000D8050000}"/>
    <cellStyle name="標準 19 2 2 2 3 2" xfId="1523" xr:uid="{00000000-0005-0000-0000-0000D9050000}"/>
    <cellStyle name="標準 19 2 2 2 3 2 2" xfId="1524" xr:uid="{00000000-0005-0000-0000-0000DA050000}"/>
    <cellStyle name="標準 19 2 2 2 3 2 3" xfId="1525" xr:uid="{00000000-0005-0000-0000-0000DB050000}"/>
    <cellStyle name="標準 19 2 2 3" xfId="1526" xr:uid="{00000000-0005-0000-0000-0000DC050000}"/>
    <cellStyle name="標準 19 2 2 3 2" xfId="1527" xr:uid="{00000000-0005-0000-0000-0000DD050000}"/>
    <cellStyle name="標準 19 2 2 3 2 2" xfId="1528" xr:uid="{00000000-0005-0000-0000-0000DE050000}"/>
    <cellStyle name="標準 2" xfId="1" xr:uid="{00000000-0005-0000-0000-0000DF050000}"/>
    <cellStyle name="標準 2 10" xfId="1124" xr:uid="{00000000-0005-0000-0000-0000E0050000}"/>
    <cellStyle name="標準 2 11" xfId="1125" xr:uid="{00000000-0005-0000-0000-0000E1050000}"/>
    <cellStyle name="標準 2 12" xfId="1126" xr:uid="{00000000-0005-0000-0000-0000E2050000}"/>
    <cellStyle name="標準 2 13" xfId="1127" xr:uid="{00000000-0005-0000-0000-0000E3050000}"/>
    <cellStyle name="標準 2 14" xfId="1128" xr:uid="{00000000-0005-0000-0000-0000E4050000}"/>
    <cellStyle name="標準 2 15" xfId="1129" xr:uid="{00000000-0005-0000-0000-0000E5050000}"/>
    <cellStyle name="標準 2 16" xfId="1130" xr:uid="{00000000-0005-0000-0000-0000E6050000}"/>
    <cellStyle name="標準 2 17" xfId="1131" xr:uid="{00000000-0005-0000-0000-0000E7050000}"/>
    <cellStyle name="標準 2 18" xfId="1132" xr:uid="{00000000-0005-0000-0000-0000E8050000}"/>
    <cellStyle name="標準 2 19" xfId="1133" xr:uid="{00000000-0005-0000-0000-0000E9050000}"/>
    <cellStyle name="標準 2 2" xfId="1134" xr:uid="{00000000-0005-0000-0000-0000EA050000}"/>
    <cellStyle name="標準 2 2 10" xfId="1135" xr:uid="{00000000-0005-0000-0000-0000EB050000}"/>
    <cellStyle name="標準 2 2 11" xfId="1136" xr:uid="{00000000-0005-0000-0000-0000EC050000}"/>
    <cellStyle name="標準 2 2 12" xfId="1137" xr:uid="{00000000-0005-0000-0000-0000ED050000}"/>
    <cellStyle name="標準 2 2 13" xfId="1138" xr:uid="{00000000-0005-0000-0000-0000EE050000}"/>
    <cellStyle name="標準 2 2 14" xfId="1139" xr:uid="{00000000-0005-0000-0000-0000EF050000}"/>
    <cellStyle name="標準 2 2 15" xfId="1140" xr:uid="{00000000-0005-0000-0000-0000F0050000}"/>
    <cellStyle name="標準 2 2 16" xfId="1141" xr:uid="{00000000-0005-0000-0000-0000F1050000}"/>
    <cellStyle name="標準 2 2 17" xfId="1142" xr:uid="{00000000-0005-0000-0000-0000F2050000}"/>
    <cellStyle name="標準 2 2 18" xfId="1143" xr:uid="{00000000-0005-0000-0000-0000F3050000}"/>
    <cellStyle name="標準 2 2 19" xfId="1144" xr:uid="{00000000-0005-0000-0000-0000F4050000}"/>
    <cellStyle name="標準 2 2 2" xfId="1145" xr:uid="{00000000-0005-0000-0000-0000F5050000}"/>
    <cellStyle name="標準 2 2 2 2" xfId="1146" xr:uid="{00000000-0005-0000-0000-0000F6050000}"/>
    <cellStyle name="標準 2 2 2 2 2" xfId="1147" xr:uid="{00000000-0005-0000-0000-0000F7050000}"/>
    <cellStyle name="標準 2 2 2 2_23_CRUDマトリックス(機能レベル)" xfId="1148" xr:uid="{00000000-0005-0000-0000-0000F8050000}"/>
    <cellStyle name="標準 2 2 2_23_CRUDマトリックス(機能レベル)" xfId="1149" xr:uid="{00000000-0005-0000-0000-0000F9050000}"/>
    <cellStyle name="標準 2 2 20" xfId="1150" xr:uid="{00000000-0005-0000-0000-0000FA050000}"/>
    <cellStyle name="標準 2 2 21" xfId="1151" xr:uid="{00000000-0005-0000-0000-0000FB050000}"/>
    <cellStyle name="標準 2 2 22" xfId="1152" xr:uid="{00000000-0005-0000-0000-0000FC050000}"/>
    <cellStyle name="標準 2 2 23" xfId="1153" xr:uid="{00000000-0005-0000-0000-0000FD050000}"/>
    <cellStyle name="標準 2 2 24" xfId="1154" xr:uid="{00000000-0005-0000-0000-0000FE050000}"/>
    <cellStyle name="標準 2 2 25" xfId="1155" xr:uid="{00000000-0005-0000-0000-0000FF050000}"/>
    <cellStyle name="標準 2 2 26" xfId="1156" xr:uid="{00000000-0005-0000-0000-000000060000}"/>
    <cellStyle name="標準 2 2 27" xfId="1157" xr:uid="{00000000-0005-0000-0000-000001060000}"/>
    <cellStyle name="標準 2 2 28" xfId="1158" xr:uid="{00000000-0005-0000-0000-000002060000}"/>
    <cellStyle name="標準 2 2 29" xfId="1159" xr:uid="{00000000-0005-0000-0000-000003060000}"/>
    <cellStyle name="標準 2 2 3" xfId="1160" xr:uid="{00000000-0005-0000-0000-000004060000}"/>
    <cellStyle name="標準 2 2 30" xfId="1161" xr:uid="{00000000-0005-0000-0000-000005060000}"/>
    <cellStyle name="標準 2 2 31" xfId="1162" xr:uid="{00000000-0005-0000-0000-000006060000}"/>
    <cellStyle name="標準 2 2 4" xfId="1163" xr:uid="{00000000-0005-0000-0000-000007060000}"/>
    <cellStyle name="標準 2 2 5" xfId="1164" xr:uid="{00000000-0005-0000-0000-000008060000}"/>
    <cellStyle name="標準 2 2 6" xfId="1165" xr:uid="{00000000-0005-0000-0000-000009060000}"/>
    <cellStyle name="標準 2 2 7" xfId="1166" xr:uid="{00000000-0005-0000-0000-00000A060000}"/>
    <cellStyle name="標準 2 2 8" xfId="1167" xr:uid="{00000000-0005-0000-0000-00000B060000}"/>
    <cellStyle name="標準 2 2 9" xfId="1168" xr:uid="{00000000-0005-0000-0000-00000C060000}"/>
    <cellStyle name="標準 2 2_23_CRUDマトリックス(機能レベル)" xfId="1169" xr:uid="{00000000-0005-0000-0000-00000D060000}"/>
    <cellStyle name="標準 2 20" xfId="1170" xr:uid="{00000000-0005-0000-0000-00000E060000}"/>
    <cellStyle name="標準 2 21" xfId="1171" xr:uid="{00000000-0005-0000-0000-00000F060000}"/>
    <cellStyle name="標準 2 22" xfId="1172" xr:uid="{00000000-0005-0000-0000-000010060000}"/>
    <cellStyle name="標準 2 23" xfId="1173" xr:uid="{00000000-0005-0000-0000-000011060000}"/>
    <cellStyle name="標準 2 24" xfId="1174" xr:uid="{00000000-0005-0000-0000-000012060000}"/>
    <cellStyle name="標準 2 25" xfId="1175" xr:uid="{00000000-0005-0000-0000-000013060000}"/>
    <cellStyle name="標準 2 26" xfId="1565" xr:uid="{00000000-0005-0000-0000-000014060000}"/>
    <cellStyle name="標準 2 26 2" xfId="1566" xr:uid="{00000000-0005-0000-0000-000015060000}"/>
    <cellStyle name="標準 2 3" xfId="1176" xr:uid="{00000000-0005-0000-0000-000016060000}"/>
    <cellStyle name="標準 2 3 10" xfId="1177" xr:uid="{00000000-0005-0000-0000-000017060000}"/>
    <cellStyle name="標準 2 3 11" xfId="1178" xr:uid="{00000000-0005-0000-0000-000018060000}"/>
    <cellStyle name="標準 2 3 12" xfId="1179" xr:uid="{00000000-0005-0000-0000-000019060000}"/>
    <cellStyle name="標準 2 3 13" xfId="1180" xr:uid="{00000000-0005-0000-0000-00001A060000}"/>
    <cellStyle name="標準 2 3 14" xfId="1181" xr:uid="{00000000-0005-0000-0000-00001B060000}"/>
    <cellStyle name="標準 2 3 15" xfId="1182" xr:uid="{00000000-0005-0000-0000-00001C060000}"/>
    <cellStyle name="標準 2 3 16" xfId="1183" xr:uid="{00000000-0005-0000-0000-00001D060000}"/>
    <cellStyle name="標準 2 3 17" xfId="1184" xr:uid="{00000000-0005-0000-0000-00001E060000}"/>
    <cellStyle name="標準 2 3 18" xfId="1185" xr:uid="{00000000-0005-0000-0000-00001F060000}"/>
    <cellStyle name="標準 2 3 19" xfId="1186" xr:uid="{00000000-0005-0000-0000-000020060000}"/>
    <cellStyle name="標準 2 3 2" xfId="1187" xr:uid="{00000000-0005-0000-0000-000021060000}"/>
    <cellStyle name="標準 2 3 2 2" xfId="1188" xr:uid="{00000000-0005-0000-0000-000022060000}"/>
    <cellStyle name="標準 2 3 2 2 2" xfId="1189" xr:uid="{00000000-0005-0000-0000-000023060000}"/>
    <cellStyle name="標準 2 3 2 2_23_CRUDマトリックス(機能レベル)" xfId="1190" xr:uid="{00000000-0005-0000-0000-000024060000}"/>
    <cellStyle name="標準 2 3 2 3" xfId="1694" xr:uid="{00000000-0005-0000-0000-000025060000}"/>
    <cellStyle name="標準 2 3 2_23_CRUDマトリックス(機能レベル)" xfId="1191" xr:uid="{00000000-0005-0000-0000-000026060000}"/>
    <cellStyle name="標準 2 3 20" xfId="1192" xr:uid="{00000000-0005-0000-0000-000027060000}"/>
    <cellStyle name="標準 2 3 21" xfId="1193" xr:uid="{00000000-0005-0000-0000-000028060000}"/>
    <cellStyle name="標準 2 3 22" xfId="1194" xr:uid="{00000000-0005-0000-0000-000029060000}"/>
    <cellStyle name="標準 2 3 23" xfId="1195" xr:uid="{00000000-0005-0000-0000-00002A060000}"/>
    <cellStyle name="標準 2 3 24" xfId="1196" xr:uid="{00000000-0005-0000-0000-00002B060000}"/>
    <cellStyle name="標準 2 3 25" xfId="1197" xr:uid="{00000000-0005-0000-0000-00002C060000}"/>
    <cellStyle name="標準 2 3 26" xfId="1198" xr:uid="{00000000-0005-0000-0000-00002D060000}"/>
    <cellStyle name="標準 2 3 27" xfId="1199" xr:uid="{00000000-0005-0000-0000-00002E060000}"/>
    <cellStyle name="標準 2 3 28" xfId="1200" xr:uid="{00000000-0005-0000-0000-00002F060000}"/>
    <cellStyle name="標準 2 3 29" xfId="1201" xr:uid="{00000000-0005-0000-0000-000030060000}"/>
    <cellStyle name="標準 2 3 3" xfId="1202" xr:uid="{00000000-0005-0000-0000-000031060000}"/>
    <cellStyle name="標準 2 3 4" xfId="1203" xr:uid="{00000000-0005-0000-0000-000032060000}"/>
    <cellStyle name="標準 2 3 4 2" xfId="1695" xr:uid="{00000000-0005-0000-0000-000033060000}"/>
    <cellStyle name="標準 2 3 5" xfId="1204" xr:uid="{00000000-0005-0000-0000-000034060000}"/>
    <cellStyle name="標準 2 3 6" xfId="1205" xr:uid="{00000000-0005-0000-0000-000035060000}"/>
    <cellStyle name="標準 2 3 7" xfId="1206" xr:uid="{00000000-0005-0000-0000-000036060000}"/>
    <cellStyle name="標準 2 3 8" xfId="1207" xr:uid="{00000000-0005-0000-0000-000037060000}"/>
    <cellStyle name="標準 2 3 9" xfId="1208" xr:uid="{00000000-0005-0000-0000-000038060000}"/>
    <cellStyle name="標準 2 3_23_CRUDマトリックス(機能レベル)" xfId="1209" xr:uid="{00000000-0005-0000-0000-000039060000}"/>
    <cellStyle name="標準 2 4" xfId="1210" xr:uid="{00000000-0005-0000-0000-00003A060000}"/>
    <cellStyle name="標準 2 4 10" xfId="1211" xr:uid="{00000000-0005-0000-0000-00003B060000}"/>
    <cellStyle name="標準 2 4 11" xfId="1212" xr:uid="{00000000-0005-0000-0000-00003C060000}"/>
    <cellStyle name="標準 2 4 12" xfId="1213" xr:uid="{00000000-0005-0000-0000-00003D060000}"/>
    <cellStyle name="標準 2 4 13" xfId="1214" xr:uid="{00000000-0005-0000-0000-00003E060000}"/>
    <cellStyle name="標準 2 4 14" xfId="1215" xr:uid="{00000000-0005-0000-0000-00003F060000}"/>
    <cellStyle name="標準 2 4 15" xfId="1216" xr:uid="{00000000-0005-0000-0000-000040060000}"/>
    <cellStyle name="標準 2 4 16" xfId="1217" xr:uid="{00000000-0005-0000-0000-000041060000}"/>
    <cellStyle name="標準 2 4 17" xfId="1218" xr:uid="{00000000-0005-0000-0000-000042060000}"/>
    <cellStyle name="標準 2 4 18" xfId="1219" xr:uid="{00000000-0005-0000-0000-000043060000}"/>
    <cellStyle name="標準 2 4 19" xfId="1220" xr:uid="{00000000-0005-0000-0000-000044060000}"/>
    <cellStyle name="標準 2 4 2" xfId="1221" xr:uid="{00000000-0005-0000-0000-000045060000}"/>
    <cellStyle name="標準 2 4 2 2" xfId="1696" xr:uid="{00000000-0005-0000-0000-000046060000}"/>
    <cellStyle name="標準 2 4 20" xfId="1222" xr:uid="{00000000-0005-0000-0000-000047060000}"/>
    <cellStyle name="標準 2 4 21" xfId="1223" xr:uid="{00000000-0005-0000-0000-000048060000}"/>
    <cellStyle name="標準 2 4 22" xfId="1224" xr:uid="{00000000-0005-0000-0000-000049060000}"/>
    <cellStyle name="標準 2 4 23" xfId="1225" xr:uid="{00000000-0005-0000-0000-00004A060000}"/>
    <cellStyle name="標準 2 4 24" xfId="1226" xr:uid="{00000000-0005-0000-0000-00004B060000}"/>
    <cellStyle name="標準 2 4 3" xfId="1227" xr:uid="{00000000-0005-0000-0000-00004C060000}"/>
    <cellStyle name="標準 2 4 4" xfId="1228" xr:uid="{00000000-0005-0000-0000-00004D060000}"/>
    <cellStyle name="標準 2 4 5" xfId="1229" xr:uid="{00000000-0005-0000-0000-00004E060000}"/>
    <cellStyle name="標準 2 4 6" xfId="1230" xr:uid="{00000000-0005-0000-0000-00004F060000}"/>
    <cellStyle name="標準 2 4 7" xfId="1231" xr:uid="{00000000-0005-0000-0000-000050060000}"/>
    <cellStyle name="標準 2 4 8" xfId="1232" xr:uid="{00000000-0005-0000-0000-000051060000}"/>
    <cellStyle name="標準 2 4 9" xfId="1233" xr:uid="{00000000-0005-0000-0000-000052060000}"/>
    <cellStyle name="標準 2 4_23_CRUDマトリックス(機能レベル)" xfId="1234" xr:uid="{00000000-0005-0000-0000-000053060000}"/>
    <cellStyle name="標準 2 5" xfId="1235" xr:uid="{00000000-0005-0000-0000-000054060000}"/>
    <cellStyle name="標準 2 5 10" xfId="1236" xr:uid="{00000000-0005-0000-0000-000055060000}"/>
    <cellStyle name="標準 2 5 11" xfId="1237" xr:uid="{00000000-0005-0000-0000-000056060000}"/>
    <cellStyle name="標準 2 5 12" xfId="1238" xr:uid="{00000000-0005-0000-0000-000057060000}"/>
    <cellStyle name="標準 2 5 13" xfId="1239" xr:uid="{00000000-0005-0000-0000-000058060000}"/>
    <cellStyle name="標準 2 5 14" xfId="1240" xr:uid="{00000000-0005-0000-0000-000059060000}"/>
    <cellStyle name="標準 2 5 15" xfId="1241" xr:uid="{00000000-0005-0000-0000-00005A060000}"/>
    <cellStyle name="標準 2 5 16" xfId="1242" xr:uid="{00000000-0005-0000-0000-00005B060000}"/>
    <cellStyle name="標準 2 5 17" xfId="1243" xr:uid="{00000000-0005-0000-0000-00005C060000}"/>
    <cellStyle name="標準 2 5 18" xfId="1244" xr:uid="{00000000-0005-0000-0000-00005D060000}"/>
    <cellStyle name="標準 2 5 19" xfId="1245" xr:uid="{00000000-0005-0000-0000-00005E060000}"/>
    <cellStyle name="標準 2 5 2" xfId="1246" xr:uid="{00000000-0005-0000-0000-00005F060000}"/>
    <cellStyle name="標準 2 5 2 2" xfId="1549" xr:uid="{00000000-0005-0000-0000-000060060000}"/>
    <cellStyle name="標準 2 5 20" xfId="1247" xr:uid="{00000000-0005-0000-0000-000061060000}"/>
    <cellStyle name="標準 2 5 21" xfId="1248" xr:uid="{00000000-0005-0000-0000-000062060000}"/>
    <cellStyle name="標準 2 5 22" xfId="1249" xr:uid="{00000000-0005-0000-0000-000063060000}"/>
    <cellStyle name="標準 2 5 23" xfId="1250" xr:uid="{00000000-0005-0000-0000-000064060000}"/>
    <cellStyle name="標準 2 5 3" xfId="1251" xr:uid="{00000000-0005-0000-0000-000065060000}"/>
    <cellStyle name="標準 2 5 3 2" xfId="1529" xr:uid="{00000000-0005-0000-0000-000066060000}"/>
    <cellStyle name="標準 2 5 4" xfId="1252" xr:uid="{00000000-0005-0000-0000-000067060000}"/>
    <cellStyle name="標準 2 5 5" xfId="1253" xr:uid="{00000000-0005-0000-0000-000068060000}"/>
    <cellStyle name="標準 2 5 6" xfId="1254" xr:uid="{00000000-0005-0000-0000-000069060000}"/>
    <cellStyle name="標準 2 5 7" xfId="1255" xr:uid="{00000000-0005-0000-0000-00006A060000}"/>
    <cellStyle name="標準 2 5 8" xfId="1256" xr:uid="{00000000-0005-0000-0000-00006B060000}"/>
    <cellStyle name="標準 2 5 9" xfId="1257" xr:uid="{00000000-0005-0000-0000-00006C060000}"/>
    <cellStyle name="標準 2 5_23_CRUDマトリックス(機能レベル)" xfId="1258" xr:uid="{00000000-0005-0000-0000-00006D060000}"/>
    <cellStyle name="標準 2 6" xfId="1259" xr:uid="{00000000-0005-0000-0000-00006E060000}"/>
    <cellStyle name="標準 2 6 10" xfId="1260" xr:uid="{00000000-0005-0000-0000-00006F060000}"/>
    <cellStyle name="標準 2 6 11" xfId="1261" xr:uid="{00000000-0005-0000-0000-000070060000}"/>
    <cellStyle name="標準 2 6 12" xfId="1262" xr:uid="{00000000-0005-0000-0000-000071060000}"/>
    <cellStyle name="標準 2 6 13" xfId="1263" xr:uid="{00000000-0005-0000-0000-000072060000}"/>
    <cellStyle name="標準 2 6 14" xfId="1264" xr:uid="{00000000-0005-0000-0000-000073060000}"/>
    <cellStyle name="標準 2 6 15" xfId="1265" xr:uid="{00000000-0005-0000-0000-000074060000}"/>
    <cellStyle name="標準 2 6 16" xfId="1266" xr:uid="{00000000-0005-0000-0000-000075060000}"/>
    <cellStyle name="標準 2 6 17" xfId="1267" xr:uid="{00000000-0005-0000-0000-000076060000}"/>
    <cellStyle name="標準 2 6 18" xfId="1268" xr:uid="{00000000-0005-0000-0000-000077060000}"/>
    <cellStyle name="標準 2 6 19" xfId="1269" xr:uid="{00000000-0005-0000-0000-000078060000}"/>
    <cellStyle name="標準 2 6 2" xfId="1270" xr:uid="{00000000-0005-0000-0000-000079060000}"/>
    <cellStyle name="標準 2 6 20" xfId="1271" xr:uid="{00000000-0005-0000-0000-00007A060000}"/>
    <cellStyle name="標準 2 6 21" xfId="1272" xr:uid="{00000000-0005-0000-0000-00007B060000}"/>
    <cellStyle name="標準 2 6 22" xfId="1273" xr:uid="{00000000-0005-0000-0000-00007C060000}"/>
    <cellStyle name="標準 2 6 3" xfId="1274" xr:uid="{00000000-0005-0000-0000-00007D060000}"/>
    <cellStyle name="標準 2 6 4" xfId="1275" xr:uid="{00000000-0005-0000-0000-00007E060000}"/>
    <cellStyle name="標準 2 6 5" xfId="1276" xr:uid="{00000000-0005-0000-0000-00007F060000}"/>
    <cellStyle name="標準 2 6 6" xfId="1277" xr:uid="{00000000-0005-0000-0000-000080060000}"/>
    <cellStyle name="標準 2 6 7" xfId="1278" xr:uid="{00000000-0005-0000-0000-000081060000}"/>
    <cellStyle name="標準 2 6 8" xfId="1279" xr:uid="{00000000-0005-0000-0000-000082060000}"/>
    <cellStyle name="標準 2 6 9" xfId="1280" xr:uid="{00000000-0005-0000-0000-000083060000}"/>
    <cellStyle name="標準 2 6_23_CRUDマトリックス(機能レベル)" xfId="1281" xr:uid="{00000000-0005-0000-0000-000084060000}"/>
    <cellStyle name="標準 2 7" xfId="1282" xr:uid="{00000000-0005-0000-0000-000085060000}"/>
    <cellStyle name="標準 2 7 2" xfId="1530" xr:uid="{00000000-0005-0000-0000-000086060000}"/>
    <cellStyle name="標準 2 7 2 2" xfId="1531" xr:uid="{00000000-0005-0000-0000-000087060000}"/>
    <cellStyle name="標準 2 7 2 3" xfId="1532" xr:uid="{00000000-0005-0000-0000-000088060000}"/>
    <cellStyle name="標準 2 7 2 3 2" xfId="1388" xr:uid="{00000000-0005-0000-0000-000089060000}"/>
    <cellStyle name="標準 2 8" xfId="1283" xr:uid="{00000000-0005-0000-0000-00008A060000}"/>
    <cellStyle name="標準 2 9" xfId="1284" xr:uid="{00000000-0005-0000-0000-00008B060000}"/>
    <cellStyle name="標準 2 9 2" xfId="1533" xr:uid="{00000000-0005-0000-0000-00008C060000}"/>
    <cellStyle name="標準 2 9 2 2" xfId="1534" xr:uid="{00000000-0005-0000-0000-00008D060000}"/>
    <cellStyle name="標準 2 9 2 2 2" xfId="1535" xr:uid="{00000000-0005-0000-0000-00008E060000}"/>
    <cellStyle name="標準 2 9 2 2 3" xfId="1536" xr:uid="{00000000-0005-0000-0000-00008F060000}"/>
    <cellStyle name="標準 2 9 2 2 3 2" xfId="1385" xr:uid="{00000000-0005-0000-0000-000090060000}"/>
    <cellStyle name="標準 2 9 2 2 3 2 2" xfId="1537" xr:uid="{00000000-0005-0000-0000-000091060000}"/>
    <cellStyle name="標準 2 9 2 3" xfId="1538" xr:uid="{00000000-0005-0000-0000-000092060000}"/>
    <cellStyle name="標準 2 9 2 4" xfId="1539" xr:uid="{00000000-0005-0000-0000-000093060000}"/>
    <cellStyle name="標準 2 9 2 4 2" xfId="1540" xr:uid="{00000000-0005-0000-0000-000094060000}"/>
    <cellStyle name="標準 2 9 2 4 2 2" xfId="1541" xr:uid="{00000000-0005-0000-0000-000095060000}"/>
    <cellStyle name="標準 2 9 2 4 2 2 2" xfId="1542" xr:uid="{00000000-0005-0000-0000-000096060000}"/>
    <cellStyle name="標準 20" xfId="1543" xr:uid="{00000000-0005-0000-0000-000097060000}"/>
    <cellStyle name="標準 20 2" xfId="1285" xr:uid="{00000000-0005-0000-0000-000098060000}"/>
    <cellStyle name="標準 20 2 2" xfId="1544" xr:uid="{00000000-0005-0000-0000-000099060000}"/>
    <cellStyle name="標準 20 3" xfId="1286" xr:uid="{00000000-0005-0000-0000-00009A060000}"/>
    <cellStyle name="標準 20 4" xfId="1287" xr:uid="{00000000-0005-0000-0000-00009B060000}"/>
    <cellStyle name="標準 21" xfId="1545" xr:uid="{00000000-0005-0000-0000-00009C060000}"/>
    <cellStyle name="標準 21 2" xfId="1288" xr:uid="{00000000-0005-0000-0000-00009D060000}"/>
    <cellStyle name="標準 21 3" xfId="1289" xr:uid="{00000000-0005-0000-0000-00009E060000}"/>
    <cellStyle name="標準 22" xfId="1546" xr:uid="{00000000-0005-0000-0000-00009F060000}"/>
    <cellStyle name="標準 22 2" xfId="1290" xr:uid="{00000000-0005-0000-0000-0000A0060000}"/>
    <cellStyle name="標準 22 2 2" xfId="1547" xr:uid="{00000000-0005-0000-0000-0000A1060000}"/>
    <cellStyle name="標準 23 2" xfId="1291" xr:uid="{00000000-0005-0000-0000-0000A2060000}"/>
    <cellStyle name="標準 23 3" xfId="1292" xr:uid="{00000000-0005-0000-0000-0000A3060000}"/>
    <cellStyle name="標準 23 4" xfId="1293" xr:uid="{00000000-0005-0000-0000-0000A4060000}"/>
    <cellStyle name="標準 24 2" xfId="1294" xr:uid="{00000000-0005-0000-0000-0000A5060000}"/>
    <cellStyle name="標準 24 3" xfId="1295" xr:uid="{00000000-0005-0000-0000-0000A6060000}"/>
    <cellStyle name="標準 25 2" xfId="1296" xr:uid="{00000000-0005-0000-0000-0000A7060000}"/>
    <cellStyle name="標準 3" xfId="1297" xr:uid="{00000000-0005-0000-0000-0000A8060000}"/>
    <cellStyle name="標準 3 10" xfId="1298" xr:uid="{00000000-0005-0000-0000-0000A9060000}"/>
    <cellStyle name="標準 3 11" xfId="1299" xr:uid="{00000000-0005-0000-0000-0000AA060000}"/>
    <cellStyle name="標準 3 12" xfId="1300" xr:uid="{00000000-0005-0000-0000-0000AB060000}"/>
    <cellStyle name="標準 3 13" xfId="1301" xr:uid="{00000000-0005-0000-0000-0000AC060000}"/>
    <cellStyle name="標準 3 14" xfId="1302" xr:uid="{00000000-0005-0000-0000-0000AD060000}"/>
    <cellStyle name="標準 3 15" xfId="1303" xr:uid="{00000000-0005-0000-0000-0000AE060000}"/>
    <cellStyle name="標準 3 16" xfId="1304" xr:uid="{00000000-0005-0000-0000-0000AF060000}"/>
    <cellStyle name="標準 3 17" xfId="1305" xr:uid="{00000000-0005-0000-0000-0000B0060000}"/>
    <cellStyle name="標準 3 18" xfId="1306" xr:uid="{00000000-0005-0000-0000-0000B1060000}"/>
    <cellStyle name="標準 3 19" xfId="1307" xr:uid="{00000000-0005-0000-0000-0000B2060000}"/>
    <cellStyle name="標準 3 2" xfId="1308" xr:uid="{00000000-0005-0000-0000-0000B3060000}"/>
    <cellStyle name="標準 3 2 2" xfId="1309" xr:uid="{00000000-0005-0000-0000-0000B4060000}"/>
    <cellStyle name="標準 3 2 2 2" xfId="1697" xr:uid="{00000000-0005-0000-0000-0000B5060000}"/>
    <cellStyle name="標準 3 2 2 2 2" xfId="1698" xr:uid="{00000000-0005-0000-0000-0000B6060000}"/>
    <cellStyle name="標準 3 2 2 2 2 2" xfId="1699" xr:uid="{00000000-0005-0000-0000-0000B7060000}"/>
    <cellStyle name="標準 3 2 2 2 3" xfId="1700" xr:uid="{00000000-0005-0000-0000-0000B8060000}"/>
    <cellStyle name="標準 3 2 2 3" xfId="1701" xr:uid="{00000000-0005-0000-0000-0000B9060000}"/>
    <cellStyle name="標準 3 2 2 4" xfId="1702" xr:uid="{00000000-0005-0000-0000-0000BA060000}"/>
    <cellStyle name="標準 3 2 2 5" xfId="1703" xr:uid="{00000000-0005-0000-0000-0000BB060000}"/>
    <cellStyle name="標準 3 2 3" xfId="1567" xr:uid="{00000000-0005-0000-0000-0000BC060000}"/>
    <cellStyle name="標準 3 2 3 2" xfId="1704" xr:uid="{00000000-0005-0000-0000-0000BD060000}"/>
    <cellStyle name="標準 3 2 3 2 2" xfId="1568" xr:uid="{00000000-0005-0000-0000-0000BE060000}"/>
    <cellStyle name="標準 3 2 3 2 2 2" xfId="1569" xr:uid="{00000000-0005-0000-0000-0000BF060000}"/>
    <cellStyle name="標準 3 2 3 3" xfId="1705" xr:uid="{00000000-0005-0000-0000-0000C0060000}"/>
    <cellStyle name="標準 3 2 3 3 2" xfId="1706" xr:uid="{00000000-0005-0000-0000-0000C1060000}"/>
    <cellStyle name="標準 3 2 3 4" xfId="1707" xr:uid="{00000000-0005-0000-0000-0000C2060000}"/>
    <cellStyle name="標準 3 2 4" xfId="1708" xr:uid="{00000000-0005-0000-0000-0000C3060000}"/>
    <cellStyle name="標準 3 2 5" xfId="1709" xr:uid="{00000000-0005-0000-0000-0000C4060000}"/>
    <cellStyle name="標準 3 2 5 2" xfId="1710" xr:uid="{00000000-0005-0000-0000-0000C5060000}"/>
    <cellStyle name="標準 3 20" xfId="1310" xr:uid="{00000000-0005-0000-0000-0000C6060000}"/>
    <cellStyle name="標準 3 21" xfId="1311" xr:uid="{00000000-0005-0000-0000-0000C7060000}"/>
    <cellStyle name="標準 3 22" xfId="1312" xr:uid="{00000000-0005-0000-0000-0000C8060000}"/>
    <cellStyle name="標準 3 23" xfId="1313" xr:uid="{00000000-0005-0000-0000-0000C9060000}"/>
    <cellStyle name="標準 3 24" xfId="1314" xr:uid="{00000000-0005-0000-0000-0000CA060000}"/>
    <cellStyle name="標準 3 25" xfId="1315" xr:uid="{00000000-0005-0000-0000-0000CB060000}"/>
    <cellStyle name="標準 3 26" xfId="1316" xr:uid="{00000000-0005-0000-0000-0000CC060000}"/>
    <cellStyle name="標準 3 27" xfId="1317" xr:uid="{00000000-0005-0000-0000-0000CD060000}"/>
    <cellStyle name="標準 3 28" xfId="1318" xr:uid="{00000000-0005-0000-0000-0000CE060000}"/>
    <cellStyle name="標準 3 29" xfId="1319" xr:uid="{00000000-0005-0000-0000-0000CF060000}"/>
    <cellStyle name="標準 3 3" xfId="1320" xr:uid="{00000000-0005-0000-0000-0000D0060000}"/>
    <cellStyle name="標準 3 3 2" xfId="1570" xr:uid="{00000000-0005-0000-0000-0000D1060000}"/>
    <cellStyle name="標準 3 3 2 2" xfId="1711" xr:uid="{00000000-0005-0000-0000-0000D2060000}"/>
    <cellStyle name="標準 3 3 3" xfId="1712" xr:uid="{00000000-0005-0000-0000-0000D3060000}"/>
    <cellStyle name="標準 3 3 3 2" xfId="1713" xr:uid="{00000000-0005-0000-0000-0000D4060000}"/>
    <cellStyle name="標準 3 3 4" xfId="1714" xr:uid="{00000000-0005-0000-0000-0000D5060000}"/>
    <cellStyle name="標準 3 4" xfId="1321" xr:uid="{00000000-0005-0000-0000-0000D6060000}"/>
    <cellStyle name="標準 3 4 2" xfId="1715" xr:uid="{00000000-0005-0000-0000-0000D7060000}"/>
    <cellStyle name="標準 3 5" xfId="1322" xr:uid="{00000000-0005-0000-0000-0000D8060000}"/>
    <cellStyle name="標準 3 5 2" xfId="1716" xr:uid="{00000000-0005-0000-0000-0000D9060000}"/>
    <cellStyle name="標準 3 6" xfId="1323" xr:uid="{00000000-0005-0000-0000-0000DA060000}"/>
    <cellStyle name="標準 3 6 2" xfId="1717" xr:uid="{00000000-0005-0000-0000-0000DB060000}"/>
    <cellStyle name="標準 3 7" xfId="1324" xr:uid="{00000000-0005-0000-0000-0000DC060000}"/>
    <cellStyle name="標準 3 8" xfId="1325" xr:uid="{00000000-0005-0000-0000-0000DD060000}"/>
    <cellStyle name="標準 3 9" xfId="1326" xr:uid="{00000000-0005-0000-0000-0000DE060000}"/>
    <cellStyle name="標準 4" xfId="1327" xr:uid="{00000000-0005-0000-0000-0000DF060000}"/>
    <cellStyle name="標準 4 2" xfId="1328" xr:uid="{00000000-0005-0000-0000-0000E0060000}"/>
    <cellStyle name="標準 4 2 2" xfId="1329" xr:uid="{00000000-0005-0000-0000-0000E1060000}"/>
    <cellStyle name="標準 4 2 2 2" xfId="1573" xr:uid="{00000000-0005-0000-0000-0000E2060000}"/>
    <cellStyle name="標準 4 2 3" xfId="1718" xr:uid="{00000000-0005-0000-0000-0000E3060000}"/>
    <cellStyle name="標準 4 2 3 2" xfId="1719" xr:uid="{00000000-0005-0000-0000-0000E4060000}"/>
    <cellStyle name="標準 4 2 4" xfId="1720" xr:uid="{00000000-0005-0000-0000-0000E5060000}"/>
    <cellStyle name="標準 4 3" xfId="1330" xr:uid="{00000000-0005-0000-0000-0000E6060000}"/>
    <cellStyle name="標準 4 3 2" xfId="1721" xr:uid="{00000000-0005-0000-0000-0000E7060000}"/>
    <cellStyle name="標準 4 3 2 2" xfId="1722" xr:uid="{00000000-0005-0000-0000-0000E8060000}"/>
    <cellStyle name="標準 4 3 3" xfId="1723" xr:uid="{00000000-0005-0000-0000-0000E9060000}"/>
    <cellStyle name="標準 4 3 3 2" xfId="1724" xr:uid="{00000000-0005-0000-0000-0000EA060000}"/>
    <cellStyle name="標準 4 3 4" xfId="1725" xr:uid="{00000000-0005-0000-0000-0000EB060000}"/>
    <cellStyle name="標準 4 3 5" xfId="1726" xr:uid="{00000000-0005-0000-0000-0000EC060000}"/>
    <cellStyle name="標準 4 3 5 2" xfId="1727" xr:uid="{00000000-0005-0000-0000-0000ED060000}"/>
    <cellStyle name="標準 4 4" xfId="1331" xr:uid="{00000000-0005-0000-0000-0000EE060000}"/>
    <cellStyle name="標準 4 4 2" xfId="1728" xr:uid="{00000000-0005-0000-0000-0000EF060000}"/>
    <cellStyle name="標準 4 5" xfId="1332" xr:uid="{00000000-0005-0000-0000-0000F0060000}"/>
    <cellStyle name="標準 4 5 2" xfId="1729" xr:uid="{00000000-0005-0000-0000-0000F1060000}"/>
    <cellStyle name="標準 5" xfId="1333" xr:uid="{00000000-0005-0000-0000-0000F2060000}"/>
    <cellStyle name="標準 5 2" xfId="1334" xr:uid="{00000000-0005-0000-0000-0000F3060000}"/>
    <cellStyle name="標準 5 2 2" xfId="1574" xr:uid="{00000000-0005-0000-0000-0000F4060000}"/>
    <cellStyle name="標準 5 2 2 2" xfId="1730" xr:uid="{00000000-0005-0000-0000-0000F5060000}"/>
    <cellStyle name="標準 5 2 3" xfId="1731" xr:uid="{00000000-0005-0000-0000-0000F6060000}"/>
    <cellStyle name="標準 5 3" xfId="1575" xr:uid="{00000000-0005-0000-0000-0000F7060000}"/>
    <cellStyle name="標準 5 3 2" xfId="1732" xr:uid="{00000000-0005-0000-0000-0000F8060000}"/>
    <cellStyle name="標準 5 4" xfId="1733" xr:uid="{00000000-0005-0000-0000-0000F9060000}"/>
    <cellStyle name="標準 6" xfId="1335" xr:uid="{00000000-0005-0000-0000-0000FA060000}"/>
    <cellStyle name="標準 6 2" xfId="1336" xr:uid="{00000000-0005-0000-0000-0000FB060000}"/>
    <cellStyle name="標準 6 2 2" xfId="1337" xr:uid="{00000000-0005-0000-0000-0000FC060000}"/>
    <cellStyle name="標準 6 2 2 2" xfId="1338" xr:uid="{00000000-0005-0000-0000-0000FD060000}"/>
    <cellStyle name="標準 6 2 3" xfId="1734" xr:uid="{00000000-0005-0000-0000-0000FE060000}"/>
    <cellStyle name="標準 6 3" xfId="1339" xr:uid="{00000000-0005-0000-0000-0000FF060000}"/>
    <cellStyle name="標準 6 3 2" xfId="1735" xr:uid="{00000000-0005-0000-0000-000000070000}"/>
    <cellStyle name="標準 6 3 3" xfId="1736" xr:uid="{00000000-0005-0000-0000-000001070000}"/>
    <cellStyle name="標準 6 3 3 2" xfId="1737" xr:uid="{00000000-0005-0000-0000-000002070000}"/>
    <cellStyle name="標準 7" xfId="1340" xr:uid="{00000000-0005-0000-0000-000003070000}"/>
    <cellStyle name="標準 7 2" xfId="1341" xr:uid="{00000000-0005-0000-0000-000004070000}"/>
    <cellStyle name="標準 7 3" xfId="1342" xr:uid="{00000000-0005-0000-0000-000005070000}"/>
    <cellStyle name="標準 8" xfId="1343" xr:uid="{00000000-0005-0000-0000-000006070000}"/>
    <cellStyle name="標準 8 2" xfId="1344" xr:uid="{00000000-0005-0000-0000-000007070000}"/>
    <cellStyle name="標準 8 3" xfId="1345" xr:uid="{00000000-0005-0000-0000-000008070000}"/>
    <cellStyle name="標準 8 4" xfId="1346" xr:uid="{00000000-0005-0000-0000-000009070000}"/>
    <cellStyle name="標準 8 5" xfId="1347" xr:uid="{00000000-0005-0000-0000-00000A070000}"/>
    <cellStyle name="標準 8 6" xfId="1348" xr:uid="{00000000-0005-0000-0000-00000B070000}"/>
    <cellStyle name="標準 8 7" xfId="1349" xr:uid="{00000000-0005-0000-0000-00000C070000}"/>
    <cellStyle name="標準 9" xfId="1350" xr:uid="{00000000-0005-0000-0000-00000D070000}"/>
    <cellStyle name="標準 9 2" xfId="1351" xr:uid="{00000000-0005-0000-0000-00000E070000}"/>
    <cellStyle name="標準 9 3" xfId="1352" xr:uid="{00000000-0005-0000-0000-00000F070000}"/>
    <cellStyle name="標準 9 4" xfId="1353" xr:uid="{00000000-0005-0000-0000-000010070000}"/>
    <cellStyle name="標準 9 5" xfId="1354" xr:uid="{00000000-0005-0000-0000-000011070000}"/>
    <cellStyle name="標準 9 6" xfId="1355" xr:uid="{00000000-0005-0000-0000-000012070000}"/>
    <cellStyle name="未定義" xfId="1571" xr:uid="{00000000-0005-0000-0000-000013070000}"/>
    <cellStyle name="良い 10" xfId="1356" xr:uid="{00000000-0005-0000-0000-000014070000}"/>
    <cellStyle name="良い 11" xfId="1357" xr:uid="{00000000-0005-0000-0000-000015070000}"/>
    <cellStyle name="良い 12" xfId="1358" xr:uid="{00000000-0005-0000-0000-000016070000}"/>
    <cellStyle name="良い 13" xfId="1359" xr:uid="{00000000-0005-0000-0000-000017070000}"/>
    <cellStyle name="良い 14" xfId="1360" xr:uid="{00000000-0005-0000-0000-000018070000}"/>
    <cellStyle name="良い 15" xfId="1361" xr:uid="{00000000-0005-0000-0000-000019070000}"/>
    <cellStyle name="良い 16" xfId="1362" xr:uid="{00000000-0005-0000-0000-00001A070000}"/>
    <cellStyle name="良い 17" xfId="1363" xr:uid="{00000000-0005-0000-0000-00001B070000}"/>
    <cellStyle name="良い 18" xfId="1364" xr:uid="{00000000-0005-0000-0000-00001C070000}"/>
    <cellStyle name="良い 19" xfId="1365" xr:uid="{00000000-0005-0000-0000-00001D070000}"/>
    <cellStyle name="良い 2" xfId="1366" xr:uid="{00000000-0005-0000-0000-00001E070000}"/>
    <cellStyle name="良い 2 2" xfId="1367" xr:uid="{00000000-0005-0000-0000-00001F070000}"/>
    <cellStyle name="良い 2 2 2" xfId="1572" xr:uid="{00000000-0005-0000-0000-000020070000}"/>
    <cellStyle name="良い 20" xfId="1368" xr:uid="{00000000-0005-0000-0000-000021070000}"/>
    <cellStyle name="良い 21" xfId="1369" xr:uid="{00000000-0005-0000-0000-000022070000}"/>
    <cellStyle name="良い 22" xfId="1370" xr:uid="{00000000-0005-0000-0000-000023070000}"/>
    <cellStyle name="良い 23" xfId="1371" xr:uid="{00000000-0005-0000-0000-000024070000}"/>
    <cellStyle name="良い 24" xfId="1372" xr:uid="{00000000-0005-0000-0000-000025070000}"/>
    <cellStyle name="良い 25" xfId="1373" xr:uid="{00000000-0005-0000-0000-000026070000}"/>
    <cellStyle name="良い 3" xfId="1374" xr:uid="{00000000-0005-0000-0000-000027070000}"/>
    <cellStyle name="良い 3 2" xfId="1375" xr:uid="{00000000-0005-0000-0000-000028070000}"/>
    <cellStyle name="良い 4" xfId="1376" xr:uid="{00000000-0005-0000-0000-000029070000}"/>
    <cellStyle name="良い 5" xfId="1377" xr:uid="{00000000-0005-0000-0000-00002A070000}"/>
    <cellStyle name="良い 6" xfId="1378" xr:uid="{00000000-0005-0000-0000-00002B070000}"/>
    <cellStyle name="良い 7" xfId="1379" xr:uid="{00000000-0005-0000-0000-00002C070000}"/>
    <cellStyle name="良い 8" xfId="1380" xr:uid="{00000000-0005-0000-0000-00002D070000}"/>
    <cellStyle name="良い 9" xfId="1381" xr:uid="{00000000-0005-0000-0000-00002E07000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地区別_多受診!$T$3</c:f>
              <c:strCache>
                <c:ptCount val="1"/>
                <c:pt idx="0">
                  <c:v>重複受診患者割合(総患者数に占める割合)</c:v>
                </c:pt>
              </c:strCache>
            </c:strRef>
          </c:tx>
          <c:spPr>
            <a:solidFill>
              <a:schemeClr val="accent3">
                <a:lumMod val="60000"/>
                <a:lumOff val="40000"/>
              </a:schemeClr>
            </a:solidFill>
            <a:ln>
              <a:noFill/>
            </a:ln>
          </c:spPr>
          <c:invertIfNegative val="0"/>
          <c:dLbls>
            <c:dLbl>
              <c:idx val="2"/>
              <c:layout>
                <c:manualLayout>
                  <c:x val="1.2870169082125491E-2"/>
                  <c:y val="-1.00780157557246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5A-4ABB-8DC0-C161C7075587}"/>
                </c:ext>
              </c:extLst>
            </c:dLbl>
            <c:dLbl>
              <c:idx val="3"/>
              <c:layout>
                <c:manualLayout>
                  <c:x val="1.717185990338153E-2"/>
                  <c:y val="3.2462605107828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5A-4ABB-8DC0-C161C7075587}"/>
                </c:ext>
              </c:extLst>
            </c:dLbl>
            <c:dLbl>
              <c:idx val="4"/>
              <c:layout>
                <c:manualLayout>
                  <c:x val="2.790845410628008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E3-4A65-8C2A-FF1FEC339A8F}"/>
                </c:ext>
              </c:extLst>
            </c:dLbl>
            <c:numFmt formatCode="0.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地区別_多受診!$T$5:$T$12</c:f>
              <c:strCache>
                <c:ptCount val="8"/>
                <c:pt idx="0">
                  <c:v>大阪市医療圏</c:v>
                </c:pt>
                <c:pt idx="1">
                  <c:v>豊能医療圏</c:v>
                </c:pt>
                <c:pt idx="2">
                  <c:v>堺市医療圏</c:v>
                </c:pt>
                <c:pt idx="3">
                  <c:v>中河内医療圏</c:v>
                </c:pt>
                <c:pt idx="4">
                  <c:v>泉州医療圏</c:v>
                </c:pt>
                <c:pt idx="5">
                  <c:v>三島医療圏</c:v>
                </c:pt>
                <c:pt idx="6">
                  <c:v>南河内医療圏</c:v>
                </c:pt>
                <c:pt idx="7">
                  <c:v>北河内医療圏</c:v>
                </c:pt>
              </c:strCache>
            </c:strRef>
          </c:cat>
          <c:val>
            <c:numRef>
              <c:f>地区別_多受診!$U$5:$U$12</c:f>
              <c:numCache>
                <c:formatCode>0.00%</c:formatCode>
                <c:ptCount val="8"/>
                <c:pt idx="0">
                  <c:v>3.0214508148780451E-2</c:v>
                </c:pt>
                <c:pt idx="1">
                  <c:v>2.7485581034949087E-2</c:v>
                </c:pt>
                <c:pt idx="2">
                  <c:v>2.543222683264177E-2</c:v>
                </c:pt>
                <c:pt idx="3">
                  <c:v>2.5361594057942024E-2</c:v>
                </c:pt>
                <c:pt idx="4">
                  <c:v>2.4539775093710955E-2</c:v>
                </c:pt>
                <c:pt idx="5">
                  <c:v>2.3572049869527399E-2</c:v>
                </c:pt>
                <c:pt idx="6">
                  <c:v>2.1979313587212036E-2</c:v>
                </c:pt>
                <c:pt idx="7">
                  <c:v>2.1501163217827843E-2</c:v>
                </c:pt>
              </c:numCache>
            </c:numRef>
          </c:val>
          <c:extLst>
            <c:ext xmlns:c16="http://schemas.microsoft.com/office/drawing/2014/chart" uri="{C3380CC4-5D6E-409C-BE32-E72D297353CC}">
              <c16:uniqueId val="{00000000-7ED7-4E05-AAFB-8A4D1AB3B778}"/>
            </c:ext>
          </c:extLst>
        </c:ser>
        <c:dLbls>
          <c:showLegendKey val="0"/>
          <c:showVal val="0"/>
          <c:showCatName val="0"/>
          <c:showSerName val="0"/>
          <c:showPercent val="0"/>
          <c:showBubbleSize val="0"/>
        </c:dLbls>
        <c:gapWidth val="150"/>
        <c:axId val="195140096"/>
        <c:axId val="193689216"/>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01-7ED7-4E05-AAFB-8A4D1AB3B778}"/>
              </c:ext>
            </c:extLst>
          </c:dPt>
          <c:dLbls>
            <c:dLbl>
              <c:idx val="0"/>
              <c:layout>
                <c:manualLayout>
                  <c:x val="9.2028985507246371E-3"/>
                  <c:y val="-0.8940396825396825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ED7-4E05-AAFB-8A4D1AB3B77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地区別_多受診!$AA$5:$AA$12</c:f>
              <c:numCache>
                <c:formatCode>0.00%</c:formatCode>
                <c:ptCount val="8"/>
                <c:pt idx="0">
                  <c:v>2.5879373892488376E-2</c:v>
                </c:pt>
                <c:pt idx="1">
                  <c:v>2.5879373892488376E-2</c:v>
                </c:pt>
                <c:pt idx="2">
                  <c:v>2.5879373892488376E-2</c:v>
                </c:pt>
                <c:pt idx="3">
                  <c:v>2.5879373892488376E-2</c:v>
                </c:pt>
                <c:pt idx="4">
                  <c:v>2.5879373892488376E-2</c:v>
                </c:pt>
                <c:pt idx="5">
                  <c:v>2.5879373892488376E-2</c:v>
                </c:pt>
                <c:pt idx="6">
                  <c:v>2.5879373892488376E-2</c:v>
                </c:pt>
                <c:pt idx="7">
                  <c:v>2.5879373892488376E-2</c:v>
                </c:pt>
              </c:numCache>
            </c:numRef>
          </c:xVal>
          <c:yVal>
            <c:numRef>
              <c:f>地区別_多受診!$AD$5:$AD$12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3-7ED7-4E05-AAFB-8A4D1AB3B778}"/>
            </c:ext>
          </c:extLst>
        </c:ser>
        <c:dLbls>
          <c:showLegendKey val="0"/>
          <c:showVal val="0"/>
          <c:showCatName val="0"/>
          <c:showSerName val="0"/>
          <c:showPercent val="0"/>
          <c:showBubbleSize val="0"/>
        </c:dLbls>
        <c:axId val="193690368"/>
        <c:axId val="193689792"/>
      </c:scatterChart>
      <c:catAx>
        <c:axId val="195140096"/>
        <c:scaling>
          <c:orientation val="maxMin"/>
        </c:scaling>
        <c:delete val="0"/>
        <c:axPos val="l"/>
        <c:numFmt formatCode="General" sourceLinked="0"/>
        <c:majorTickMark val="none"/>
        <c:minorTickMark val="none"/>
        <c:tickLblPos val="nextTo"/>
        <c:spPr>
          <a:ln>
            <a:solidFill>
              <a:srgbClr val="7F7F7F"/>
            </a:solidFill>
          </a:ln>
        </c:spPr>
        <c:crossAx val="193689216"/>
        <c:crossesAt val="0"/>
        <c:auto val="1"/>
        <c:lblAlgn val="ctr"/>
        <c:lblOffset val="100"/>
        <c:noMultiLvlLbl val="0"/>
      </c:catAx>
      <c:valAx>
        <c:axId val="19368921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780048309178739"/>
              <c:y val="2.5396746031746031E-2"/>
            </c:manualLayout>
          </c:layout>
          <c:overlay val="0"/>
        </c:title>
        <c:numFmt formatCode="0.00%" sourceLinked="0"/>
        <c:majorTickMark val="out"/>
        <c:minorTickMark val="none"/>
        <c:tickLblPos val="nextTo"/>
        <c:spPr>
          <a:ln>
            <a:solidFill>
              <a:srgbClr val="7F7F7F"/>
            </a:solidFill>
          </a:ln>
        </c:spPr>
        <c:crossAx val="195140096"/>
        <c:crosses val="autoZero"/>
        <c:crossBetween val="between"/>
      </c:valAx>
      <c:valAx>
        <c:axId val="193689792"/>
        <c:scaling>
          <c:orientation val="minMax"/>
          <c:max val="50"/>
          <c:min val="0"/>
        </c:scaling>
        <c:delete val="1"/>
        <c:axPos val="r"/>
        <c:numFmt formatCode="General" sourceLinked="1"/>
        <c:majorTickMark val="out"/>
        <c:minorTickMark val="none"/>
        <c:tickLblPos val="nextTo"/>
        <c:crossAx val="193690368"/>
        <c:crosses val="max"/>
        <c:crossBetween val="midCat"/>
      </c:valAx>
      <c:valAx>
        <c:axId val="193690368"/>
        <c:scaling>
          <c:orientation val="minMax"/>
        </c:scaling>
        <c:delete val="1"/>
        <c:axPos val="b"/>
        <c:numFmt formatCode="0.00%" sourceLinked="1"/>
        <c:majorTickMark val="out"/>
        <c:minorTickMark val="none"/>
        <c:tickLblPos val="nextTo"/>
        <c:crossAx val="193689792"/>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地区別_多受診!$V$3</c:f>
              <c:strCache>
                <c:ptCount val="1"/>
                <c:pt idx="0">
                  <c:v>頻回受診患者割合(総患者数に占める割合)</c:v>
                </c:pt>
              </c:strCache>
            </c:strRef>
          </c:tx>
          <c:spPr>
            <a:solidFill>
              <a:schemeClr val="accent3">
                <a:lumMod val="60000"/>
                <a:lumOff val="40000"/>
              </a:schemeClr>
            </a:solidFill>
            <a:ln>
              <a:noFill/>
            </a:ln>
          </c:spPr>
          <c:invertIfNegative val="0"/>
          <c:dLbls>
            <c:dLbl>
              <c:idx val="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C1-4102-A734-3B8D6367FD02}"/>
                </c:ext>
              </c:extLst>
            </c:dLbl>
            <c:numFmt formatCode="0.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地区別_多受診!$V$5:$V$12</c:f>
              <c:strCache>
                <c:ptCount val="8"/>
                <c:pt idx="0">
                  <c:v>大阪市医療圏</c:v>
                </c:pt>
                <c:pt idx="1">
                  <c:v>中河内医療圏</c:v>
                </c:pt>
                <c:pt idx="2">
                  <c:v>北河内医療圏</c:v>
                </c:pt>
                <c:pt idx="3">
                  <c:v>三島医療圏</c:v>
                </c:pt>
                <c:pt idx="4">
                  <c:v>豊能医療圏</c:v>
                </c:pt>
                <c:pt idx="5">
                  <c:v>堺市医療圏</c:v>
                </c:pt>
                <c:pt idx="6">
                  <c:v>泉州医療圏</c:v>
                </c:pt>
                <c:pt idx="7">
                  <c:v>南河内医療圏</c:v>
                </c:pt>
              </c:strCache>
            </c:strRef>
          </c:cat>
          <c:val>
            <c:numRef>
              <c:f>地区別_多受診!$W$5:$W$12</c:f>
              <c:numCache>
                <c:formatCode>0.00%</c:formatCode>
                <c:ptCount val="8"/>
                <c:pt idx="0">
                  <c:v>3.2437046521553561E-2</c:v>
                </c:pt>
                <c:pt idx="1">
                  <c:v>2.4170051401584666E-2</c:v>
                </c:pt>
                <c:pt idx="2">
                  <c:v>1.9597159299620425E-2</c:v>
                </c:pt>
                <c:pt idx="3">
                  <c:v>1.8565767855417029E-2</c:v>
                </c:pt>
                <c:pt idx="4">
                  <c:v>1.7894867652541321E-2</c:v>
                </c:pt>
                <c:pt idx="5">
                  <c:v>1.7064315352697094E-2</c:v>
                </c:pt>
                <c:pt idx="6">
                  <c:v>1.5510204081632653E-2</c:v>
                </c:pt>
                <c:pt idx="7">
                  <c:v>1.5343847501816473E-2</c:v>
                </c:pt>
              </c:numCache>
            </c:numRef>
          </c:val>
          <c:extLst>
            <c:ext xmlns:c16="http://schemas.microsoft.com/office/drawing/2014/chart" uri="{C3380CC4-5D6E-409C-BE32-E72D297353CC}">
              <c16:uniqueId val="{00000000-2815-4691-B8B4-01BF09824649}"/>
            </c:ext>
          </c:extLst>
        </c:ser>
        <c:dLbls>
          <c:showLegendKey val="0"/>
          <c:showVal val="0"/>
          <c:showCatName val="0"/>
          <c:showSerName val="0"/>
          <c:showPercent val="0"/>
          <c:showBubbleSize val="0"/>
        </c:dLbls>
        <c:gapWidth val="150"/>
        <c:axId val="197972480"/>
        <c:axId val="90825856"/>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01-2815-4691-B8B4-01BF09824649}"/>
              </c:ext>
            </c:extLst>
          </c:dPt>
          <c:dLbls>
            <c:dLbl>
              <c:idx val="0"/>
              <c:layout>
                <c:manualLayout>
                  <c:x val="-4.6015700483092916E-3"/>
                  <c:y val="-0.8960555555555556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2815-4691-B8B4-01BF098246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地区別_多受診!$AB$5:$AB$12</c:f>
              <c:numCache>
                <c:formatCode>0.00%</c:formatCode>
                <c:ptCount val="8"/>
                <c:pt idx="0">
                  <c:v>2.2230544515632503E-2</c:v>
                </c:pt>
                <c:pt idx="1">
                  <c:v>2.2230544515632503E-2</c:v>
                </c:pt>
                <c:pt idx="2">
                  <c:v>2.2230544515632503E-2</c:v>
                </c:pt>
                <c:pt idx="3">
                  <c:v>2.2230544515632503E-2</c:v>
                </c:pt>
                <c:pt idx="4">
                  <c:v>2.2230544515632503E-2</c:v>
                </c:pt>
                <c:pt idx="5">
                  <c:v>2.2230544515632503E-2</c:v>
                </c:pt>
                <c:pt idx="6">
                  <c:v>2.2230544515632503E-2</c:v>
                </c:pt>
                <c:pt idx="7">
                  <c:v>2.2230544515632503E-2</c:v>
                </c:pt>
              </c:numCache>
            </c:numRef>
          </c:xVal>
          <c:yVal>
            <c:numRef>
              <c:f>地区別_多受診!$AD$5:$AD$12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3-2815-4691-B8B4-01BF09824649}"/>
            </c:ext>
          </c:extLst>
        </c:ser>
        <c:dLbls>
          <c:showLegendKey val="0"/>
          <c:showVal val="0"/>
          <c:showCatName val="0"/>
          <c:showSerName val="0"/>
          <c:showPercent val="0"/>
          <c:showBubbleSize val="0"/>
        </c:dLbls>
        <c:axId val="90827008"/>
        <c:axId val="90826432"/>
      </c:scatterChart>
      <c:catAx>
        <c:axId val="197972480"/>
        <c:scaling>
          <c:orientation val="maxMin"/>
        </c:scaling>
        <c:delete val="0"/>
        <c:axPos val="l"/>
        <c:numFmt formatCode="General" sourceLinked="0"/>
        <c:majorTickMark val="none"/>
        <c:minorTickMark val="none"/>
        <c:tickLblPos val="nextTo"/>
        <c:spPr>
          <a:ln>
            <a:solidFill>
              <a:srgbClr val="7F7F7F"/>
            </a:solidFill>
          </a:ln>
        </c:spPr>
        <c:crossAx val="90825856"/>
        <c:crossesAt val="0"/>
        <c:auto val="1"/>
        <c:lblAlgn val="ctr"/>
        <c:lblOffset val="100"/>
        <c:noMultiLvlLbl val="0"/>
      </c:catAx>
      <c:valAx>
        <c:axId val="9082585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780048309178739"/>
              <c:y val="2.5396746031746031E-2"/>
            </c:manualLayout>
          </c:layout>
          <c:overlay val="0"/>
        </c:title>
        <c:numFmt formatCode="0.00%" sourceLinked="0"/>
        <c:majorTickMark val="out"/>
        <c:minorTickMark val="none"/>
        <c:tickLblPos val="nextTo"/>
        <c:spPr>
          <a:ln>
            <a:solidFill>
              <a:srgbClr val="7F7F7F"/>
            </a:solidFill>
          </a:ln>
        </c:spPr>
        <c:crossAx val="197972480"/>
        <c:crosses val="autoZero"/>
        <c:crossBetween val="between"/>
      </c:valAx>
      <c:valAx>
        <c:axId val="90826432"/>
        <c:scaling>
          <c:orientation val="minMax"/>
          <c:max val="50"/>
          <c:min val="0"/>
        </c:scaling>
        <c:delete val="1"/>
        <c:axPos val="r"/>
        <c:numFmt formatCode="General" sourceLinked="1"/>
        <c:majorTickMark val="out"/>
        <c:minorTickMark val="none"/>
        <c:tickLblPos val="nextTo"/>
        <c:crossAx val="90827008"/>
        <c:crosses val="max"/>
        <c:crossBetween val="midCat"/>
      </c:valAx>
      <c:valAx>
        <c:axId val="90827008"/>
        <c:scaling>
          <c:orientation val="minMax"/>
        </c:scaling>
        <c:delete val="1"/>
        <c:axPos val="b"/>
        <c:numFmt formatCode="0.00%" sourceLinked="1"/>
        <c:majorTickMark val="out"/>
        <c:minorTickMark val="none"/>
        <c:tickLblPos val="nextTo"/>
        <c:crossAx val="90826432"/>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地区別_多受診!$X$3</c:f>
              <c:strCache>
                <c:ptCount val="1"/>
                <c:pt idx="0">
                  <c:v>重複服薬患者割合(総患者数に占める割合)</c:v>
                </c:pt>
              </c:strCache>
            </c:strRef>
          </c:tx>
          <c:spPr>
            <a:solidFill>
              <a:schemeClr val="accent3">
                <a:lumMod val="60000"/>
                <a:lumOff val="40000"/>
              </a:schemeClr>
            </a:solidFill>
            <a:ln>
              <a:noFill/>
            </a:ln>
          </c:spPr>
          <c:invertIfNegative val="0"/>
          <c:dLbls>
            <c:dLbl>
              <c:idx val="0"/>
              <c:layout>
                <c:manualLayout>
                  <c:x val="7.6690821256037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20-4105-A6A8-785E4B3B4DDC}"/>
                </c:ext>
              </c:extLst>
            </c:dLbl>
            <c:dLbl>
              <c:idx val="1"/>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20-4105-A6A8-785E4B3B4DDC}"/>
                </c:ext>
              </c:extLst>
            </c:dLbl>
            <c:dLbl>
              <c:idx val="2"/>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14-4DA9-96E9-F8F55994DC97}"/>
                </c:ext>
              </c:extLst>
            </c:dLbl>
            <c:dLbl>
              <c:idx val="3"/>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14-4DA9-96E9-F8F55994DC97}"/>
                </c:ext>
              </c:extLst>
            </c:dLbl>
            <c:dLbl>
              <c:idx val="4"/>
              <c:layout>
                <c:manualLayout>
                  <c:x val="7.6690821256038648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1B-4BDD-AAB8-7B00B9BDA930}"/>
                </c:ext>
              </c:extLst>
            </c:dLbl>
            <c:dLbl>
              <c:idx val="5"/>
              <c:layout>
                <c:manualLayout>
                  <c:x val="1.2270531400966071E-2"/>
                  <c:y val="-3.02365079365079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1B-4BDD-AAB8-7B00B9BDA930}"/>
                </c:ext>
              </c:extLst>
            </c:dLbl>
            <c:dLbl>
              <c:idx val="6"/>
              <c:layout>
                <c:manualLayout>
                  <c:x val="1.3804347826086845E-2"/>
                  <c:y val="-3.02380952380937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1B-4BDD-AAB8-7B00B9BDA930}"/>
                </c:ext>
              </c:extLst>
            </c:dLbl>
            <c:dLbl>
              <c:idx val="7"/>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1B-4BDD-AAB8-7B00B9BDA930}"/>
                </c:ext>
              </c:extLst>
            </c:dLbl>
            <c:numFmt formatCode="0.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地区別_多受診!$X$5:$X$12</c:f>
              <c:strCache>
                <c:ptCount val="8"/>
                <c:pt idx="0">
                  <c:v>北河内医療圏</c:v>
                </c:pt>
                <c:pt idx="1">
                  <c:v>豊能医療圏</c:v>
                </c:pt>
                <c:pt idx="2">
                  <c:v>泉州医療圏</c:v>
                </c:pt>
                <c:pt idx="3">
                  <c:v>中河内医療圏</c:v>
                </c:pt>
                <c:pt idx="4">
                  <c:v>三島医療圏</c:v>
                </c:pt>
                <c:pt idx="5">
                  <c:v>大阪市医療圏</c:v>
                </c:pt>
                <c:pt idx="6">
                  <c:v>南河内医療圏</c:v>
                </c:pt>
                <c:pt idx="7">
                  <c:v>堺市医療圏</c:v>
                </c:pt>
              </c:strCache>
            </c:strRef>
          </c:cat>
          <c:val>
            <c:numRef>
              <c:f>地区別_多受診!$Y$5:$Y$12</c:f>
              <c:numCache>
                <c:formatCode>0.00%</c:formatCode>
                <c:ptCount val="8"/>
                <c:pt idx="0">
                  <c:v>6.0603648830659974E-2</c:v>
                </c:pt>
                <c:pt idx="1">
                  <c:v>6.0402488322283059E-2</c:v>
                </c:pt>
                <c:pt idx="2">
                  <c:v>5.9750104123281966E-2</c:v>
                </c:pt>
                <c:pt idx="3">
                  <c:v>5.9168355410212474E-2</c:v>
                </c:pt>
                <c:pt idx="4">
                  <c:v>5.9147579008408231E-2</c:v>
                </c:pt>
                <c:pt idx="5">
                  <c:v>5.8645927190528128E-2</c:v>
                </c:pt>
                <c:pt idx="6">
                  <c:v>5.8319442663589349E-2</c:v>
                </c:pt>
                <c:pt idx="7">
                  <c:v>5.8220954356846474E-2</c:v>
                </c:pt>
              </c:numCache>
            </c:numRef>
          </c:val>
          <c:extLst>
            <c:ext xmlns:c16="http://schemas.microsoft.com/office/drawing/2014/chart" uri="{C3380CC4-5D6E-409C-BE32-E72D297353CC}">
              <c16:uniqueId val="{00000000-511C-489F-AF55-945C7F4B62B8}"/>
            </c:ext>
          </c:extLst>
        </c:ser>
        <c:dLbls>
          <c:showLegendKey val="0"/>
          <c:showVal val="0"/>
          <c:showCatName val="0"/>
          <c:showSerName val="0"/>
          <c:showPercent val="0"/>
          <c:showBubbleSize val="0"/>
        </c:dLbls>
        <c:gapWidth val="150"/>
        <c:axId val="197975040"/>
        <c:axId val="9082931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01-511C-489F-AF55-945C7F4B62B8}"/>
              </c:ext>
            </c:extLst>
          </c:dPt>
          <c:dLbls>
            <c:dLbl>
              <c:idx val="0"/>
              <c:layout>
                <c:manualLayout>
                  <c:x val="-0.12532318840579709"/>
                  <c:y val="-0.8940169841269841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11C-489F-AF55-945C7F4B62B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地区別_多受診!$AC$5:$AC$12</c:f>
              <c:numCache>
                <c:formatCode>0.00%</c:formatCode>
                <c:ptCount val="8"/>
                <c:pt idx="0">
                  <c:v>5.9268567757163874E-2</c:v>
                </c:pt>
                <c:pt idx="1">
                  <c:v>5.9268567757163874E-2</c:v>
                </c:pt>
                <c:pt idx="2">
                  <c:v>5.9268567757163874E-2</c:v>
                </c:pt>
                <c:pt idx="3">
                  <c:v>5.9268567757163874E-2</c:v>
                </c:pt>
                <c:pt idx="4">
                  <c:v>5.9268567757163874E-2</c:v>
                </c:pt>
                <c:pt idx="5">
                  <c:v>5.9268567757163874E-2</c:v>
                </c:pt>
                <c:pt idx="6">
                  <c:v>5.9268567757163874E-2</c:v>
                </c:pt>
                <c:pt idx="7">
                  <c:v>5.9268567757163874E-2</c:v>
                </c:pt>
              </c:numCache>
            </c:numRef>
          </c:xVal>
          <c:yVal>
            <c:numRef>
              <c:f>地区別_多受診!$AD$5:$AD$12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3-511C-489F-AF55-945C7F4B62B8}"/>
            </c:ext>
          </c:extLst>
        </c:ser>
        <c:dLbls>
          <c:showLegendKey val="0"/>
          <c:showVal val="0"/>
          <c:showCatName val="0"/>
          <c:showSerName val="0"/>
          <c:showPercent val="0"/>
          <c:showBubbleSize val="0"/>
        </c:dLbls>
        <c:axId val="90830464"/>
        <c:axId val="90829888"/>
      </c:scatterChart>
      <c:catAx>
        <c:axId val="197975040"/>
        <c:scaling>
          <c:orientation val="maxMin"/>
        </c:scaling>
        <c:delete val="0"/>
        <c:axPos val="l"/>
        <c:numFmt formatCode="General" sourceLinked="0"/>
        <c:majorTickMark val="none"/>
        <c:minorTickMark val="none"/>
        <c:tickLblPos val="nextTo"/>
        <c:spPr>
          <a:ln>
            <a:solidFill>
              <a:srgbClr val="7F7F7F"/>
            </a:solidFill>
          </a:ln>
        </c:spPr>
        <c:crossAx val="90829312"/>
        <c:crossesAt val="0"/>
        <c:auto val="1"/>
        <c:lblAlgn val="ctr"/>
        <c:lblOffset val="100"/>
        <c:noMultiLvlLbl val="0"/>
      </c:catAx>
      <c:valAx>
        <c:axId val="90829312"/>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780048309178739"/>
              <c:y val="2.5396746031746031E-2"/>
            </c:manualLayout>
          </c:layout>
          <c:overlay val="0"/>
        </c:title>
        <c:numFmt formatCode="0.00%" sourceLinked="0"/>
        <c:majorTickMark val="out"/>
        <c:minorTickMark val="none"/>
        <c:tickLblPos val="nextTo"/>
        <c:spPr>
          <a:ln>
            <a:solidFill>
              <a:srgbClr val="7F7F7F"/>
            </a:solidFill>
          </a:ln>
        </c:spPr>
        <c:crossAx val="197975040"/>
        <c:crosses val="autoZero"/>
        <c:crossBetween val="between"/>
      </c:valAx>
      <c:valAx>
        <c:axId val="90829888"/>
        <c:scaling>
          <c:orientation val="minMax"/>
          <c:max val="50"/>
          <c:min val="0"/>
        </c:scaling>
        <c:delete val="1"/>
        <c:axPos val="r"/>
        <c:numFmt formatCode="General" sourceLinked="1"/>
        <c:majorTickMark val="out"/>
        <c:minorTickMark val="none"/>
        <c:tickLblPos val="nextTo"/>
        <c:crossAx val="90830464"/>
        <c:crosses val="max"/>
        <c:crossBetween val="midCat"/>
      </c:valAx>
      <c:valAx>
        <c:axId val="90830464"/>
        <c:scaling>
          <c:orientation val="minMax"/>
        </c:scaling>
        <c:delete val="1"/>
        <c:axPos val="b"/>
        <c:numFmt formatCode="0.00%" sourceLinked="1"/>
        <c:majorTickMark val="out"/>
        <c:minorTickMark val="none"/>
        <c:tickLblPos val="nextTo"/>
        <c:crossAx val="908298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市区町村別_多受診!$AL$2</c:f>
              <c:strCache>
                <c:ptCount val="1"/>
                <c:pt idx="0">
                  <c:v>重複受診患者割合(総患者数に占める割合)</c:v>
                </c:pt>
              </c:strCache>
            </c:strRef>
          </c:tx>
          <c:spPr>
            <a:solidFill>
              <a:srgbClr val="B3A2C7"/>
            </a:solidFill>
            <a:ln>
              <a:noFill/>
            </a:ln>
          </c:spPr>
          <c:invertIfNegative val="0"/>
          <c:dLbls>
            <c:dLbl>
              <c:idx val="3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64-4BF4-B61A-63369986169C}"/>
                </c:ext>
              </c:extLst>
            </c:dLbl>
            <c:dLbl>
              <c:idx val="34"/>
              <c:layout>
                <c:manualLayout>
                  <c:x val="1.5320540079196334E-3"/>
                  <c:y val="-9.922910703804709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64-4BF4-B61A-63369986169C}"/>
                </c:ext>
              </c:extLst>
            </c:dLbl>
            <c:dLbl>
              <c:idx val="35"/>
              <c:layout>
                <c:manualLayout>
                  <c:x val="1.5352170325438291E-3"/>
                  <c:y val="-1.01154823683724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92-4F32-A544-4F1A1D4744CD}"/>
                </c:ext>
              </c:extLst>
            </c:dLbl>
            <c:dLbl>
              <c:idx val="36"/>
              <c:layout>
                <c:manualLayout>
                  <c:x val="-1.8307971014492753E-3"/>
                  <c:y val="-5.0544276152889131E-4"/>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5.0990585017563178E-2"/>
                      <c:h val="1.6631079535817214E-2"/>
                    </c:manualLayout>
                  </c15:layout>
                </c:ext>
                <c:ext xmlns:c16="http://schemas.microsoft.com/office/drawing/2014/chart" uri="{C3380CC4-5D6E-409C-BE32-E72D297353CC}">
                  <c16:uniqueId val="{00000001-7692-4F32-A544-4F1A1D4744CD}"/>
                </c:ext>
              </c:extLst>
            </c:dLbl>
            <c:dLbl>
              <c:idx val="37"/>
              <c:layout>
                <c:manualLayout>
                  <c:x val="4.6024350007990893E-3"/>
                  <c:y val="7.813315514806858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92-4F32-A544-4F1A1D4744CD}"/>
                </c:ext>
              </c:extLst>
            </c:dLbl>
            <c:dLbl>
              <c:idx val="38"/>
              <c:layout>
                <c:manualLayout>
                  <c:x val="4.6080917874396134E-3"/>
                  <c:y val="1.562663103689043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92-4F32-A544-4F1A1D4744CD}"/>
                </c:ext>
              </c:extLst>
            </c:dLbl>
            <c:dLbl>
              <c:idx val="39"/>
              <c:layout>
                <c:manualLayout>
                  <c:x val="6.1387681159420287E-3"/>
                  <c:y val="1.56266310296137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92-4F32-A544-4F1A1D4744CD}"/>
                </c:ext>
              </c:extLst>
            </c:dLbl>
            <c:dLbl>
              <c:idx val="40"/>
              <c:layout>
                <c:manualLayout>
                  <c:x val="7.673913043478261E-3"/>
                  <c:y val="3.174603175342319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92-4F32-A544-4F1A1D4744CD}"/>
                </c:ext>
              </c:extLst>
            </c:dLbl>
            <c:dLbl>
              <c:idx val="41"/>
              <c:layout>
                <c:manualLayout>
                  <c:x val="7.6859903381642511E-3"/>
                  <c:y val="3.22943878968653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92-4F32-A544-4F1A1D4744CD}"/>
                </c:ext>
              </c:extLst>
            </c:dLbl>
            <c:dLbl>
              <c:idx val="42"/>
              <c:layout>
                <c:manualLayout>
                  <c:x val="9.219323671497472E-3"/>
                  <c:y val="1.562663103689043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92-4F32-A544-4F1A1D4744CD}"/>
                </c:ext>
              </c:extLst>
            </c:dLbl>
            <c:dLbl>
              <c:idx val="43"/>
              <c:layout>
                <c:manualLayout>
                  <c:x val="1.228840579710145E-2"/>
                  <c:y val="3.90665775813110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92-4F32-A544-4F1A1D4744CD}"/>
                </c:ext>
              </c:extLst>
            </c:dLbl>
            <c:dLbl>
              <c:idx val="44"/>
              <c:layout>
                <c:manualLayout>
                  <c:x val="1.6886714975845412E-2"/>
                  <c:y val="3.906657757403429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92-4F32-A544-4F1A1D4744CD}"/>
                </c:ext>
              </c:extLst>
            </c:dLbl>
            <c:dLbl>
              <c:idx val="45"/>
              <c:layout>
                <c:manualLayout>
                  <c:x val="1.8425E-2"/>
                  <c:y val="1.56266310296137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92-4F32-A544-4F1A1D4744CD}"/>
                </c:ext>
              </c:extLst>
            </c:dLbl>
            <c:dLbl>
              <c:idx val="46"/>
              <c:layout>
                <c:manualLayout>
                  <c:x val="1.9960265700483093E-2"/>
                  <c:y val="-1.01158995970197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92-4F32-A544-4F1A1D4744CD}"/>
                </c:ext>
              </c:extLst>
            </c:dLbl>
            <c:dLbl>
              <c:idx val="47"/>
              <c:layout>
                <c:manualLayout>
                  <c:x val="2.3030676328502416E-2"/>
                  <c:y val="-1.01166809285704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92-4F32-A544-4F1A1D4744CD}"/>
                </c:ext>
              </c:extLst>
            </c:dLbl>
            <c:dLbl>
              <c:idx val="48"/>
              <c:layout>
                <c:manualLayout>
                  <c:x val="2.117355072463756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AE-4944-AFA9-93A4A7A71E16}"/>
                </c:ext>
              </c:extLst>
            </c:dLbl>
            <c:dLbl>
              <c:idx val="49"/>
              <c:layout>
                <c:manualLayout>
                  <c:x val="3.037644927536232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AE-4944-AFA9-93A4A7A71E16}"/>
                </c:ext>
              </c:extLst>
            </c:dLbl>
            <c:dLbl>
              <c:idx val="50"/>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71-4FB3-8723-793F3FCAD656}"/>
                </c:ext>
              </c:extLst>
            </c:dLbl>
            <c:dLbl>
              <c:idx val="51"/>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71-4FB3-8723-793F3FCAD656}"/>
                </c:ext>
              </c:extLst>
            </c:dLbl>
            <c:dLbl>
              <c:idx val="52"/>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71-4FB3-8723-793F3FCAD656}"/>
                </c:ext>
              </c:extLst>
            </c:dLbl>
            <c:dLbl>
              <c:idx val="5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71-4FB3-8723-793F3FCAD656}"/>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市区町村別_多受診!$AL$5:$AL$78</c:f>
              <c:strCache>
                <c:ptCount val="74"/>
                <c:pt idx="0">
                  <c:v>天王寺区</c:v>
                </c:pt>
                <c:pt idx="1">
                  <c:v>鶴見区</c:v>
                </c:pt>
                <c:pt idx="2">
                  <c:v>浪速区</c:v>
                </c:pt>
                <c:pt idx="3">
                  <c:v>阿倍野区</c:v>
                </c:pt>
                <c:pt idx="4">
                  <c:v>住吉区</c:v>
                </c:pt>
                <c:pt idx="5">
                  <c:v>生野区</c:v>
                </c:pt>
                <c:pt idx="6">
                  <c:v>泉大津市</c:v>
                </c:pt>
                <c:pt idx="7">
                  <c:v>東成区</c:v>
                </c:pt>
                <c:pt idx="8">
                  <c:v>東住吉区</c:v>
                </c:pt>
                <c:pt idx="9">
                  <c:v>高石市</c:v>
                </c:pt>
                <c:pt idx="10">
                  <c:v>西成区</c:v>
                </c:pt>
                <c:pt idx="11">
                  <c:v>中央区</c:v>
                </c:pt>
                <c:pt idx="12">
                  <c:v>田尻町</c:v>
                </c:pt>
                <c:pt idx="13">
                  <c:v>平野区</c:v>
                </c:pt>
                <c:pt idx="14">
                  <c:v>豊中市</c:v>
                </c:pt>
                <c:pt idx="15">
                  <c:v>忠岡町</c:v>
                </c:pt>
                <c:pt idx="16">
                  <c:v>大阪市</c:v>
                </c:pt>
                <c:pt idx="17">
                  <c:v>淀川区</c:v>
                </c:pt>
                <c:pt idx="18">
                  <c:v>柏原市</c:v>
                </c:pt>
                <c:pt idx="19">
                  <c:v>東淀川区</c:v>
                </c:pt>
                <c:pt idx="20">
                  <c:v>港区</c:v>
                </c:pt>
                <c:pt idx="21">
                  <c:v>北区</c:v>
                </c:pt>
                <c:pt idx="22">
                  <c:v>岬町</c:v>
                </c:pt>
                <c:pt idx="23">
                  <c:v>此花区</c:v>
                </c:pt>
                <c:pt idx="24">
                  <c:v>住之江区</c:v>
                </c:pt>
                <c:pt idx="25">
                  <c:v>堺市堺区</c:v>
                </c:pt>
                <c:pt idx="26">
                  <c:v>堺市西区</c:v>
                </c:pt>
                <c:pt idx="27">
                  <c:v>都島区</c:v>
                </c:pt>
                <c:pt idx="28">
                  <c:v>羽曳野市</c:v>
                </c:pt>
                <c:pt idx="29">
                  <c:v>城東区</c:v>
                </c:pt>
                <c:pt idx="30">
                  <c:v>吹田市</c:v>
                </c:pt>
                <c:pt idx="31">
                  <c:v>堺市北区</c:v>
                </c:pt>
                <c:pt idx="32">
                  <c:v>太子町</c:v>
                </c:pt>
                <c:pt idx="33">
                  <c:v>大正区</c:v>
                </c:pt>
                <c:pt idx="34">
                  <c:v>茨木市</c:v>
                </c:pt>
                <c:pt idx="35">
                  <c:v>西淀川区</c:v>
                </c:pt>
                <c:pt idx="36">
                  <c:v>泉南市</c:v>
                </c:pt>
                <c:pt idx="37">
                  <c:v>泉佐野市</c:v>
                </c:pt>
                <c:pt idx="38">
                  <c:v>池田市</c:v>
                </c:pt>
                <c:pt idx="39">
                  <c:v>堺市東区</c:v>
                </c:pt>
                <c:pt idx="40">
                  <c:v>堺市</c:v>
                </c:pt>
                <c:pt idx="41">
                  <c:v>松原市</c:v>
                </c:pt>
                <c:pt idx="42">
                  <c:v>和泉市</c:v>
                </c:pt>
                <c:pt idx="43">
                  <c:v>東大阪市</c:v>
                </c:pt>
                <c:pt idx="44">
                  <c:v>福島区</c:v>
                </c:pt>
                <c:pt idx="45">
                  <c:v>箕面市</c:v>
                </c:pt>
                <c:pt idx="46">
                  <c:v>西区</c:v>
                </c:pt>
                <c:pt idx="47">
                  <c:v>藤井寺市</c:v>
                </c:pt>
                <c:pt idx="48">
                  <c:v>八尾市</c:v>
                </c:pt>
                <c:pt idx="49">
                  <c:v>堺市中区</c:v>
                </c:pt>
                <c:pt idx="50">
                  <c:v>寝屋川市</c:v>
                </c:pt>
                <c:pt idx="51">
                  <c:v>四條畷市</c:v>
                </c:pt>
                <c:pt idx="52">
                  <c:v>堺市南区</c:v>
                </c:pt>
                <c:pt idx="53">
                  <c:v>大東市</c:v>
                </c:pt>
                <c:pt idx="54">
                  <c:v>旭区</c:v>
                </c:pt>
                <c:pt idx="55">
                  <c:v>島本町</c:v>
                </c:pt>
                <c:pt idx="56">
                  <c:v>高槻市</c:v>
                </c:pt>
                <c:pt idx="57">
                  <c:v>熊取町</c:v>
                </c:pt>
                <c:pt idx="58">
                  <c:v>摂津市</c:v>
                </c:pt>
                <c:pt idx="59">
                  <c:v>門真市</c:v>
                </c:pt>
                <c:pt idx="60">
                  <c:v>豊能町</c:v>
                </c:pt>
                <c:pt idx="61">
                  <c:v>阪南市</c:v>
                </c:pt>
                <c:pt idx="62">
                  <c:v>守口市</c:v>
                </c:pt>
                <c:pt idx="63">
                  <c:v>貝塚市</c:v>
                </c:pt>
                <c:pt idx="64">
                  <c:v>河南町</c:v>
                </c:pt>
                <c:pt idx="65">
                  <c:v>岸和田市</c:v>
                </c:pt>
                <c:pt idx="66">
                  <c:v>枚方市</c:v>
                </c:pt>
                <c:pt idx="67">
                  <c:v>能勢町</c:v>
                </c:pt>
                <c:pt idx="68">
                  <c:v>千早赤阪村</c:v>
                </c:pt>
                <c:pt idx="69">
                  <c:v>大阪狭山市</c:v>
                </c:pt>
                <c:pt idx="70">
                  <c:v>交野市</c:v>
                </c:pt>
                <c:pt idx="71">
                  <c:v>河内長野市</c:v>
                </c:pt>
                <c:pt idx="72">
                  <c:v>富田林市</c:v>
                </c:pt>
                <c:pt idx="73">
                  <c:v>堺市美原区</c:v>
                </c:pt>
              </c:strCache>
            </c:strRef>
          </c:cat>
          <c:val>
            <c:numRef>
              <c:f>市区町村別_多受診!$AM$5:$AM$78</c:f>
              <c:numCache>
                <c:formatCode>0.00%</c:formatCode>
                <c:ptCount val="74"/>
                <c:pt idx="0">
                  <c:v>3.7411666897602884E-2</c:v>
                </c:pt>
                <c:pt idx="1">
                  <c:v>3.7183975106962273E-2</c:v>
                </c:pt>
                <c:pt idx="2">
                  <c:v>3.4330011074197121E-2</c:v>
                </c:pt>
                <c:pt idx="3">
                  <c:v>3.4297194518188995E-2</c:v>
                </c:pt>
                <c:pt idx="4">
                  <c:v>3.4007813282580387E-2</c:v>
                </c:pt>
                <c:pt idx="5">
                  <c:v>3.2897023051083052E-2</c:v>
                </c:pt>
                <c:pt idx="6">
                  <c:v>3.2812997769990443E-2</c:v>
                </c:pt>
                <c:pt idx="7">
                  <c:v>3.2693674484719264E-2</c:v>
                </c:pt>
                <c:pt idx="8">
                  <c:v>3.2103976894023549E-2</c:v>
                </c:pt>
                <c:pt idx="9">
                  <c:v>3.175E-2</c:v>
                </c:pt>
                <c:pt idx="10">
                  <c:v>3.1700288184438041E-2</c:v>
                </c:pt>
                <c:pt idx="11">
                  <c:v>3.162514521750355E-2</c:v>
                </c:pt>
                <c:pt idx="12">
                  <c:v>3.1161473087818695E-2</c:v>
                </c:pt>
                <c:pt idx="13">
                  <c:v>3.1112928406809903E-2</c:v>
                </c:pt>
                <c:pt idx="14">
                  <c:v>3.0507768882832756E-2</c:v>
                </c:pt>
                <c:pt idx="15">
                  <c:v>3.04E-2</c:v>
                </c:pt>
                <c:pt idx="16">
                  <c:v>3.0214508148780451E-2</c:v>
                </c:pt>
                <c:pt idx="17">
                  <c:v>3.0050083472454091E-2</c:v>
                </c:pt>
                <c:pt idx="18">
                  <c:v>2.9479135544268498E-2</c:v>
                </c:pt>
                <c:pt idx="19">
                  <c:v>2.9366306027820709E-2</c:v>
                </c:pt>
                <c:pt idx="20">
                  <c:v>2.9275362318840578E-2</c:v>
                </c:pt>
                <c:pt idx="21">
                  <c:v>2.861406126568946E-2</c:v>
                </c:pt>
                <c:pt idx="22">
                  <c:v>2.8380102040816327E-2</c:v>
                </c:pt>
                <c:pt idx="23">
                  <c:v>2.8344402277039847E-2</c:v>
                </c:pt>
                <c:pt idx="24">
                  <c:v>2.8229255774165955E-2</c:v>
                </c:pt>
                <c:pt idx="25">
                  <c:v>2.820349084716901E-2</c:v>
                </c:pt>
                <c:pt idx="26">
                  <c:v>2.7793311710099543E-2</c:v>
                </c:pt>
                <c:pt idx="27">
                  <c:v>2.7583187390542906E-2</c:v>
                </c:pt>
                <c:pt idx="28">
                  <c:v>2.7157693685090127E-2</c:v>
                </c:pt>
                <c:pt idx="29">
                  <c:v>2.6940467219291636E-2</c:v>
                </c:pt>
                <c:pt idx="30">
                  <c:v>2.648770373012865E-2</c:v>
                </c:pt>
                <c:pt idx="31">
                  <c:v>2.6405281056211243E-2</c:v>
                </c:pt>
                <c:pt idx="32">
                  <c:v>2.6397515527950312E-2</c:v>
                </c:pt>
                <c:pt idx="33">
                  <c:v>2.6135389888603255E-2</c:v>
                </c:pt>
                <c:pt idx="34">
                  <c:v>2.5845686050931203E-2</c:v>
                </c:pt>
                <c:pt idx="35">
                  <c:v>2.5770503221312902E-2</c:v>
                </c:pt>
                <c:pt idx="36">
                  <c:v>2.5576901216323746E-2</c:v>
                </c:pt>
                <c:pt idx="37">
                  <c:v>2.5568399295720738E-2</c:v>
                </c:pt>
                <c:pt idx="38">
                  <c:v>2.5561054986778766E-2</c:v>
                </c:pt>
                <c:pt idx="39">
                  <c:v>2.5469168900804289E-2</c:v>
                </c:pt>
                <c:pt idx="40">
                  <c:v>2.543222683264177E-2</c:v>
                </c:pt>
                <c:pt idx="41">
                  <c:v>2.5386794508607539E-2</c:v>
                </c:pt>
                <c:pt idx="42">
                  <c:v>2.5319343065693431E-2</c:v>
                </c:pt>
                <c:pt idx="43">
                  <c:v>2.5184522478192799E-2</c:v>
                </c:pt>
                <c:pt idx="44">
                  <c:v>2.4929254817410054E-2</c:v>
                </c:pt>
                <c:pt idx="45">
                  <c:v>2.4891654628292032E-2</c:v>
                </c:pt>
                <c:pt idx="46">
                  <c:v>2.4789915966386553E-2</c:v>
                </c:pt>
                <c:pt idx="47">
                  <c:v>2.4690026954177897E-2</c:v>
                </c:pt>
                <c:pt idx="48">
                  <c:v>2.4583454358216048E-2</c:v>
                </c:pt>
                <c:pt idx="49">
                  <c:v>2.4146649810366624E-2</c:v>
                </c:pt>
                <c:pt idx="50">
                  <c:v>2.41353718272228E-2</c:v>
                </c:pt>
                <c:pt idx="51">
                  <c:v>2.4087024087024088E-2</c:v>
                </c:pt>
                <c:pt idx="52">
                  <c:v>2.371920463545792E-2</c:v>
                </c:pt>
                <c:pt idx="53">
                  <c:v>2.3567580803134182E-2</c:v>
                </c:pt>
                <c:pt idx="54">
                  <c:v>2.3520427644138985E-2</c:v>
                </c:pt>
                <c:pt idx="55">
                  <c:v>2.30361667818475E-2</c:v>
                </c:pt>
                <c:pt idx="56">
                  <c:v>2.2419612060972444E-2</c:v>
                </c:pt>
                <c:pt idx="57">
                  <c:v>2.2408963585434174E-2</c:v>
                </c:pt>
                <c:pt idx="58">
                  <c:v>2.2363636363636363E-2</c:v>
                </c:pt>
                <c:pt idx="59">
                  <c:v>2.2002200220022004E-2</c:v>
                </c:pt>
                <c:pt idx="60">
                  <c:v>2.1870118277170274E-2</c:v>
                </c:pt>
                <c:pt idx="61">
                  <c:v>2.1816511654610172E-2</c:v>
                </c:pt>
                <c:pt idx="62">
                  <c:v>2.0176787086856263E-2</c:v>
                </c:pt>
                <c:pt idx="63">
                  <c:v>2.0024484085344525E-2</c:v>
                </c:pt>
                <c:pt idx="64">
                  <c:v>1.9992455677102981E-2</c:v>
                </c:pt>
                <c:pt idx="65">
                  <c:v>1.9888991674375578E-2</c:v>
                </c:pt>
                <c:pt idx="66">
                  <c:v>1.9865067466266866E-2</c:v>
                </c:pt>
                <c:pt idx="67">
                  <c:v>1.9670388091440724E-2</c:v>
                </c:pt>
                <c:pt idx="68">
                  <c:v>1.9150707743547043E-2</c:v>
                </c:pt>
                <c:pt idx="69">
                  <c:v>1.9076184763047392E-2</c:v>
                </c:pt>
                <c:pt idx="70">
                  <c:v>1.8724960808221565E-2</c:v>
                </c:pt>
                <c:pt idx="71">
                  <c:v>1.8458197611292075E-2</c:v>
                </c:pt>
                <c:pt idx="72">
                  <c:v>1.686269803168507E-2</c:v>
                </c:pt>
                <c:pt idx="73">
                  <c:v>1.6282695305733588E-2</c:v>
                </c:pt>
              </c:numCache>
            </c:numRef>
          </c:val>
          <c:extLst>
            <c:ext xmlns:c16="http://schemas.microsoft.com/office/drawing/2014/chart" uri="{C3380CC4-5D6E-409C-BE32-E72D297353CC}">
              <c16:uniqueId val="{00000000-C3B5-48AB-92C1-7C19F75B9D2E}"/>
            </c:ext>
          </c:extLst>
        </c:ser>
        <c:dLbls>
          <c:showLegendKey val="0"/>
          <c:showVal val="0"/>
          <c:showCatName val="0"/>
          <c:showSerName val="0"/>
          <c:showPercent val="0"/>
          <c:showBubbleSize val="0"/>
        </c:dLbls>
        <c:gapWidth val="150"/>
        <c:axId val="200753664"/>
        <c:axId val="19380691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01-C3B5-48AB-92C1-7C19F75B9D2E}"/>
              </c:ext>
            </c:extLst>
          </c:dPt>
          <c:dLbls>
            <c:dLbl>
              <c:idx val="0"/>
              <c:layout>
                <c:manualLayout>
                  <c:x val="9.2028403690999089E-3"/>
                  <c:y val="-0.8970788888888888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3B5-48AB-92C1-7C19F75B9D2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市区町村別_多受診!$AY$5:$AY$78</c:f>
              <c:numCache>
                <c:formatCode>0.00%</c:formatCode>
                <c:ptCount val="74"/>
                <c:pt idx="0">
                  <c:v>2.5879373892488376E-2</c:v>
                </c:pt>
                <c:pt idx="1">
                  <c:v>2.5879373892488376E-2</c:v>
                </c:pt>
                <c:pt idx="2">
                  <c:v>2.5879373892488376E-2</c:v>
                </c:pt>
                <c:pt idx="3">
                  <c:v>2.5879373892488376E-2</c:v>
                </c:pt>
                <c:pt idx="4">
                  <c:v>2.5879373892488376E-2</c:v>
                </c:pt>
                <c:pt idx="5">
                  <c:v>2.5879373892488376E-2</c:v>
                </c:pt>
                <c:pt idx="6">
                  <c:v>2.5879373892488376E-2</c:v>
                </c:pt>
                <c:pt idx="7">
                  <c:v>2.5879373892488376E-2</c:v>
                </c:pt>
                <c:pt idx="8">
                  <c:v>2.5879373892488376E-2</c:v>
                </c:pt>
                <c:pt idx="9">
                  <c:v>2.5879373892488376E-2</c:v>
                </c:pt>
                <c:pt idx="10">
                  <c:v>2.5879373892488376E-2</c:v>
                </c:pt>
                <c:pt idx="11">
                  <c:v>2.5879373892488376E-2</c:v>
                </c:pt>
                <c:pt idx="12">
                  <c:v>2.5879373892488376E-2</c:v>
                </c:pt>
                <c:pt idx="13">
                  <c:v>2.5879373892488376E-2</c:v>
                </c:pt>
                <c:pt idx="14">
                  <c:v>2.5879373892488376E-2</c:v>
                </c:pt>
                <c:pt idx="15">
                  <c:v>2.5879373892488376E-2</c:v>
                </c:pt>
                <c:pt idx="16">
                  <c:v>2.5879373892488376E-2</c:v>
                </c:pt>
                <c:pt idx="17">
                  <c:v>2.5879373892488376E-2</c:v>
                </c:pt>
                <c:pt idx="18">
                  <c:v>2.5879373892488376E-2</c:v>
                </c:pt>
                <c:pt idx="19">
                  <c:v>2.5879373892488376E-2</c:v>
                </c:pt>
                <c:pt idx="20">
                  <c:v>2.5879373892488376E-2</c:v>
                </c:pt>
                <c:pt idx="21">
                  <c:v>2.5879373892488376E-2</c:v>
                </c:pt>
                <c:pt idx="22">
                  <c:v>2.5879373892488376E-2</c:v>
                </c:pt>
                <c:pt idx="23">
                  <c:v>2.5879373892488376E-2</c:v>
                </c:pt>
                <c:pt idx="24">
                  <c:v>2.5879373892488376E-2</c:v>
                </c:pt>
                <c:pt idx="25">
                  <c:v>2.5879373892488376E-2</c:v>
                </c:pt>
                <c:pt idx="26">
                  <c:v>2.5879373892488376E-2</c:v>
                </c:pt>
                <c:pt idx="27">
                  <c:v>2.5879373892488376E-2</c:v>
                </c:pt>
                <c:pt idx="28">
                  <c:v>2.5879373892488376E-2</c:v>
                </c:pt>
                <c:pt idx="29">
                  <c:v>2.5879373892488376E-2</c:v>
                </c:pt>
                <c:pt idx="30">
                  <c:v>2.5879373892488376E-2</c:v>
                </c:pt>
                <c:pt idx="31">
                  <c:v>2.5879373892488376E-2</c:v>
                </c:pt>
                <c:pt idx="32">
                  <c:v>2.5879373892488376E-2</c:v>
                </c:pt>
                <c:pt idx="33">
                  <c:v>2.5879373892488376E-2</c:v>
                </c:pt>
                <c:pt idx="34">
                  <c:v>2.5879373892488376E-2</c:v>
                </c:pt>
                <c:pt idx="35">
                  <c:v>2.5879373892488376E-2</c:v>
                </c:pt>
                <c:pt idx="36">
                  <c:v>2.5879373892488376E-2</c:v>
                </c:pt>
                <c:pt idx="37">
                  <c:v>2.5879373892488376E-2</c:v>
                </c:pt>
                <c:pt idx="38">
                  <c:v>2.5879373892488376E-2</c:v>
                </c:pt>
                <c:pt idx="39">
                  <c:v>2.5879373892488376E-2</c:v>
                </c:pt>
                <c:pt idx="40">
                  <c:v>2.5879373892488376E-2</c:v>
                </c:pt>
                <c:pt idx="41">
                  <c:v>2.5879373892488376E-2</c:v>
                </c:pt>
                <c:pt idx="42">
                  <c:v>2.5879373892488376E-2</c:v>
                </c:pt>
                <c:pt idx="43">
                  <c:v>2.5879373892488376E-2</c:v>
                </c:pt>
                <c:pt idx="44">
                  <c:v>2.5879373892488376E-2</c:v>
                </c:pt>
                <c:pt idx="45">
                  <c:v>2.5879373892488376E-2</c:v>
                </c:pt>
                <c:pt idx="46">
                  <c:v>2.5879373892488376E-2</c:v>
                </c:pt>
                <c:pt idx="47">
                  <c:v>2.5879373892488376E-2</c:v>
                </c:pt>
                <c:pt idx="48">
                  <c:v>2.5879373892488376E-2</c:v>
                </c:pt>
                <c:pt idx="49">
                  <c:v>2.5879373892488376E-2</c:v>
                </c:pt>
                <c:pt idx="50">
                  <c:v>2.5879373892488376E-2</c:v>
                </c:pt>
                <c:pt idx="51">
                  <c:v>2.5879373892488376E-2</c:v>
                </c:pt>
                <c:pt idx="52">
                  <c:v>2.5879373892488376E-2</c:v>
                </c:pt>
                <c:pt idx="53">
                  <c:v>2.5879373892488376E-2</c:v>
                </c:pt>
                <c:pt idx="54">
                  <c:v>2.5879373892488376E-2</c:v>
                </c:pt>
                <c:pt idx="55">
                  <c:v>2.5879373892488376E-2</c:v>
                </c:pt>
                <c:pt idx="56">
                  <c:v>2.5879373892488376E-2</c:v>
                </c:pt>
                <c:pt idx="57">
                  <c:v>2.5879373892488376E-2</c:v>
                </c:pt>
                <c:pt idx="58">
                  <c:v>2.5879373892488376E-2</c:v>
                </c:pt>
                <c:pt idx="59">
                  <c:v>2.5879373892488376E-2</c:v>
                </c:pt>
                <c:pt idx="60">
                  <c:v>2.5879373892488376E-2</c:v>
                </c:pt>
                <c:pt idx="61">
                  <c:v>2.5879373892488376E-2</c:v>
                </c:pt>
                <c:pt idx="62">
                  <c:v>2.5879373892488376E-2</c:v>
                </c:pt>
                <c:pt idx="63">
                  <c:v>2.5879373892488376E-2</c:v>
                </c:pt>
                <c:pt idx="64">
                  <c:v>2.5879373892488376E-2</c:v>
                </c:pt>
                <c:pt idx="65">
                  <c:v>2.5879373892488376E-2</c:v>
                </c:pt>
                <c:pt idx="66">
                  <c:v>2.5879373892488376E-2</c:v>
                </c:pt>
                <c:pt idx="67">
                  <c:v>2.5879373892488376E-2</c:v>
                </c:pt>
                <c:pt idx="68">
                  <c:v>2.5879373892488376E-2</c:v>
                </c:pt>
                <c:pt idx="69">
                  <c:v>2.5879373892488376E-2</c:v>
                </c:pt>
                <c:pt idx="70">
                  <c:v>2.5879373892488376E-2</c:v>
                </c:pt>
                <c:pt idx="71">
                  <c:v>2.5879373892488376E-2</c:v>
                </c:pt>
                <c:pt idx="72">
                  <c:v>2.5879373892488376E-2</c:v>
                </c:pt>
                <c:pt idx="73">
                  <c:v>2.5879373892488376E-2</c:v>
                </c:pt>
              </c:numCache>
            </c:numRef>
          </c:xVal>
          <c:yVal>
            <c:numRef>
              <c:f>市区町村別_多受診!$BH$5:$BH$78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999999</c:v>
                </c:pt>
              </c:numCache>
            </c:numRef>
          </c:yVal>
          <c:smooth val="0"/>
          <c:extLst>
            <c:ext xmlns:c16="http://schemas.microsoft.com/office/drawing/2014/chart" uri="{C3380CC4-5D6E-409C-BE32-E72D297353CC}">
              <c16:uniqueId val="{00000003-C3B5-48AB-92C1-7C19F75B9D2E}"/>
            </c:ext>
          </c:extLst>
        </c:ser>
        <c:dLbls>
          <c:showLegendKey val="0"/>
          <c:showVal val="0"/>
          <c:showCatName val="0"/>
          <c:showSerName val="0"/>
          <c:showPercent val="0"/>
          <c:showBubbleSize val="0"/>
        </c:dLbls>
        <c:axId val="193808064"/>
        <c:axId val="193807488"/>
      </c:scatterChart>
      <c:catAx>
        <c:axId val="200753664"/>
        <c:scaling>
          <c:orientation val="maxMin"/>
        </c:scaling>
        <c:delete val="0"/>
        <c:axPos val="l"/>
        <c:numFmt formatCode="General" sourceLinked="0"/>
        <c:majorTickMark val="none"/>
        <c:minorTickMark val="none"/>
        <c:tickLblPos val="nextTo"/>
        <c:spPr>
          <a:ln>
            <a:solidFill>
              <a:srgbClr val="7F7F7F"/>
            </a:solidFill>
          </a:ln>
        </c:spPr>
        <c:crossAx val="193806912"/>
        <c:crossesAt val="0"/>
        <c:auto val="1"/>
        <c:lblAlgn val="ctr"/>
        <c:lblOffset val="100"/>
        <c:noMultiLvlLbl val="0"/>
      </c:catAx>
      <c:valAx>
        <c:axId val="19380691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780048309178739"/>
              <c:y val="2.5396746031746031E-2"/>
            </c:manualLayout>
          </c:layout>
          <c:overlay val="0"/>
        </c:title>
        <c:numFmt formatCode="0.00%" sourceLinked="0"/>
        <c:majorTickMark val="out"/>
        <c:minorTickMark val="none"/>
        <c:tickLblPos val="nextTo"/>
        <c:spPr>
          <a:ln>
            <a:solidFill>
              <a:srgbClr val="7F7F7F"/>
            </a:solidFill>
          </a:ln>
        </c:spPr>
        <c:crossAx val="200753664"/>
        <c:crosses val="autoZero"/>
        <c:crossBetween val="between"/>
      </c:valAx>
      <c:valAx>
        <c:axId val="193807488"/>
        <c:scaling>
          <c:orientation val="minMax"/>
          <c:max val="50"/>
          <c:min val="0"/>
        </c:scaling>
        <c:delete val="1"/>
        <c:axPos val="r"/>
        <c:numFmt formatCode="General" sourceLinked="1"/>
        <c:majorTickMark val="out"/>
        <c:minorTickMark val="none"/>
        <c:tickLblPos val="nextTo"/>
        <c:crossAx val="193808064"/>
        <c:crosses val="max"/>
        <c:crossBetween val="midCat"/>
      </c:valAx>
      <c:valAx>
        <c:axId val="193808064"/>
        <c:scaling>
          <c:orientation val="minMax"/>
        </c:scaling>
        <c:delete val="1"/>
        <c:axPos val="b"/>
        <c:numFmt formatCode="0.00%" sourceLinked="1"/>
        <c:majorTickMark val="out"/>
        <c:minorTickMark val="none"/>
        <c:tickLblPos val="nextTo"/>
        <c:crossAx val="1938074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市区町村別_多受診!$AO$4</c:f>
              <c:strCache>
                <c:ptCount val="1"/>
                <c:pt idx="0">
                  <c:v>前年度との差分(重複受診患者割合(総患者数に占める割合))</c:v>
                </c:pt>
              </c:strCache>
            </c:strRef>
          </c:tx>
          <c:spPr>
            <a:solidFill>
              <a:schemeClr val="accent1"/>
            </a:solidFill>
            <a:ln>
              <a:noFill/>
            </a:ln>
          </c:spPr>
          <c:invertIfNegative val="0"/>
          <c:dLbls>
            <c:dLbl>
              <c:idx val="25"/>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4B-4F52-8A0D-AB3EFFF2E0F7}"/>
                </c:ext>
              </c:extLst>
            </c:dLbl>
            <c:dLbl>
              <c:idx val="3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3B-4286-9BD4-DDC3FCB13F05}"/>
                </c:ext>
              </c:extLst>
            </c:dLbl>
            <c:dLbl>
              <c:idx val="34"/>
              <c:layout>
                <c:manualLayout>
                  <c:x val="1.5320540079196334E-3"/>
                  <c:y val="-9.922910703804709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3B-4286-9BD4-DDC3FCB13F05}"/>
                </c:ext>
              </c:extLst>
            </c:dLbl>
            <c:dLbl>
              <c:idx val="35"/>
              <c:layout>
                <c:manualLayout>
                  <c:x val="1.5352170325438291E-3"/>
                  <c:y val="-1.01154823683724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3B-4286-9BD4-DDC3FCB13F05}"/>
                </c:ext>
              </c:extLst>
            </c:dLbl>
            <c:dLbl>
              <c:idx val="36"/>
              <c:layout>
                <c:manualLayout>
                  <c:x val="-1.8307971014492753E-3"/>
                  <c:y val="-5.0544276152889131E-4"/>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5.0990585017563178E-2"/>
                      <c:h val="1.6631079535817214E-2"/>
                    </c:manualLayout>
                  </c15:layout>
                </c:ext>
                <c:ext xmlns:c16="http://schemas.microsoft.com/office/drawing/2014/chart" uri="{C3380CC4-5D6E-409C-BE32-E72D297353CC}">
                  <c16:uniqueId val="{00000003-7F3B-4286-9BD4-DDC3FCB13F05}"/>
                </c:ext>
              </c:extLst>
            </c:dLbl>
            <c:dLbl>
              <c:idx val="37"/>
              <c:layout>
                <c:manualLayout>
                  <c:x val="4.6024350007990893E-3"/>
                  <c:y val="7.813315514806858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B-4286-9BD4-DDC3FCB13F05}"/>
                </c:ext>
              </c:extLst>
            </c:dLbl>
            <c:dLbl>
              <c:idx val="38"/>
              <c:layout>
                <c:manualLayout>
                  <c:x val="6.1419082125603866E-3"/>
                  <c:y val="1.562663103689043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B-4286-9BD4-DDC3FCB13F05}"/>
                </c:ext>
              </c:extLst>
            </c:dLbl>
            <c:dLbl>
              <c:idx val="39"/>
              <c:layout>
                <c:manualLayout>
                  <c:x val="1.0740181132211927E-2"/>
                  <c:y val="1.56266310296137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B-4286-9BD4-DDC3FCB13F05}"/>
                </c:ext>
              </c:extLst>
            </c:dLbl>
            <c:dLbl>
              <c:idx val="40"/>
              <c:layout>
                <c:manualLayout>
                  <c:x val="1.5397342995169645E-3"/>
                  <c:y val="3.174603175342319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B-4286-9BD4-DDC3FCB13F05}"/>
                </c:ext>
              </c:extLst>
            </c:dLbl>
            <c:dLbl>
              <c:idx val="41"/>
              <c:layout>
                <c:manualLayout>
                  <c:x val="1.5355072463768004E-2"/>
                  <c:y val="3.22943878968653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B-4286-9BD4-DDC3FCB13F05}"/>
                </c:ext>
              </c:extLst>
            </c:dLbl>
            <c:dLbl>
              <c:idx val="42"/>
              <c:layout>
                <c:manualLayout>
                  <c:x val="1.5354589371980676E-2"/>
                  <c:y val="1.562663103689043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B-4286-9BD4-DDC3FCB13F05}"/>
                </c:ext>
              </c:extLst>
            </c:dLbl>
            <c:dLbl>
              <c:idx val="43"/>
              <c:layout>
                <c:manualLayout>
                  <c:x val="1.9082125603920973E-5"/>
                  <c:y val="3.90665775813110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3B-4286-9BD4-DDC3FCB13F05}"/>
                </c:ext>
              </c:extLst>
            </c:dLbl>
            <c:dLbl>
              <c:idx val="44"/>
              <c:layout>
                <c:manualLayout>
                  <c:x val="-6.120531400966296E-3"/>
                  <c:y val="3.906657757403429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3B-4286-9BD4-DDC3FCB13F05}"/>
                </c:ext>
              </c:extLst>
            </c:dLbl>
            <c:dLbl>
              <c:idx val="45"/>
              <c:layout>
                <c:manualLayout>
                  <c:x val="1.5554347826086956E-3"/>
                  <c:y val="1.56266310296137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3B-4286-9BD4-DDC3FCB13F05}"/>
                </c:ext>
              </c:extLst>
            </c:dLbl>
            <c:dLbl>
              <c:idx val="46"/>
              <c:layout>
                <c:manualLayout>
                  <c:x val="-3.0469806763285022E-3"/>
                  <c:y val="-1.01158995970197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F3B-4286-9BD4-DDC3FCB13F05}"/>
                </c:ext>
              </c:extLst>
            </c:dLbl>
            <c:dLbl>
              <c:idx val="47"/>
              <c:layout>
                <c:manualLayout>
                  <c:x val="-1.5067632850240984E-3"/>
                  <c:y val="-1.01166809285704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F3B-4286-9BD4-DDC3FCB13F05}"/>
                </c:ext>
              </c:extLst>
            </c:dLbl>
            <c:dLbl>
              <c:idx val="48"/>
              <c:layout>
                <c:manualLayout>
                  <c:x val="-3.36746537907518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F3B-4286-9BD4-DDC3FCB13F05}"/>
                </c:ext>
              </c:extLst>
            </c:dLbl>
            <c:dLbl>
              <c:idx val="49"/>
              <c:layout>
                <c:manualLayout>
                  <c:x val="-3.3674653790751801E-3"/>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F3B-4286-9BD4-DDC3FCB13F05}"/>
                </c:ext>
              </c:extLst>
            </c:dLbl>
            <c:dLbl>
              <c:idx val="62"/>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4B-4F52-8A0D-AB3EFFF2E0F7}"/>
                </c:ext>
              </c:extLst>
            </c:dLbl>
            <c:dLbl>
              <c:idx val="66"/>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4B-4F52-8A0D-AB3EFFF2E0F7}"/>
                </c:ext>
              </c:extLst>
            </c:dLbl>
            <c:numFmt formatCode="#,##0.00_ ;[Red]\-#,##0.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市区町村別_多受診!$AL$5:$AL$78</c:f>
              <c:strCache>
                <c:ptCount val="74"/>
                <c:pt idx="0">
                  <c:v>天王寺区</c:v>
                </c:pt>
                <c:pt idx="1">
                  <c:v>鶴見区</c:v>
                </c:pt>
                <c:pt idx="2">
                  <c:v>浪速区</c:v>
                </c:pt>
                <c:pt idx="3">
                  <c:v>阿倍野区</c:v>
                </c:pt>
                <c:pt idx="4">
                  <c:v>住吉区</c:v>
                </c:pt>
                <c:pt idx="5">
                  <c:v>生野区</c:v>
                </c:pt>
                <c:pt idx="6">
                  <c:v>泉大津市</c:v>
                </c:pt>
                <c:pt idx="7">
                  <c:v>東成区</c:v>
                </c:pt>
                <c:pt idx="8">
                  <c:v>東住吉区</c:v>
                </c:pt>
                <c:pt idx="9">
                  <c:v>高石市</c:v>
                </c:pt>
                <c:pt idx="10">
                  <c:v>西成区</c:v>
                </c:pt>
                <c:pt idx="11">
                  <c:v>中央区</c:v>
                </c:pt>
                <c:pt idx="12">
                  <c:v>田尻町</c:v>
                </c:pt>
                <c:pt idx="13">
                  <c:v>平野区</c:v>
                </c:pt>
                <c:pt idx="14">
                  <c:v>豊中市</c:v>
                </c:pt>
                <c:pt idx="15">
                  <c:v>忠岡町</c:v>
                </c:pt>
                <c:pt idx="16">
                  <c:v>大阪市</c:v>
                </c:pt>
                <c:pt idx="17">
                  <c:v>淀川区</c:v>
                </c:pt>
                <c:pt idx="18">
                  <c:v>柏原市</c:v>
                </c:pt>
                <c:pt idx="19">
                  <c:v>東淀川区</c:v>
                </c:pt>
                <c:pt idx="20">
                  <c:v>港区</c:v>
                </c:pt>
                <c:pt idx="21">
                  <c:v>北区</c:v>
                </c:pt>
                <c:pt idx="22">
                  <c:v>岬町</c:v>
                </c:pt>
                <c:pt idx="23">
                  <c:v>此花区</c:v>
                </c:pt>
                <c:pt idx="24">
                  <c:v>住之江区</c:v>
                </c:pt>
                <c:pt idx="25">
                  <c:v>堺市堺区</c:v>
                </c:pt>
                <c:pt idx="26">
                  <c:v>堺市西区</c:v>
                </c:pt>
                <c:pt idx="27">
                  <c:v>都島区</c:v>
                </c:pt>
                <c:pt idx="28">
                  <c:v>羽曳野市</c:v>
                </c:pt>
                <c:pt idx="29">
                  <c:v>城東区</c:v>
                </c:pt>
                <c:pt idx="30">
                  <c:v>吹田市</c:v>
                </c:pt>
                <c:pt idx="31">
                  <c:v>堺市北区</c:v>
                </c:pt>
                <c:pt idx="32">
                  <c:v>太子町</c:v>
                </c:pt>
                <c:pt idx="33">
                  <c:v>大正区</c:v>
                </c:pt>
                <c:pt idx="34">
                  <c:v>茨木市</c:v>
                </c:pt>
                <c:pt idx="35">
                  <c:v>西淀川区</c:v>
                </c:pt>
                <c:pt idx="36">
                  <c:v>泉南市</c:v>
                </c:pt>
                <c:pt idx="37">
                  <c:v>泉佐野市</c:v>
                </c:pt>
                <c:pt idx="38">
                  <c:v>池田市</c:v>
                </c:pt>
                <c:pt idx="39">
                  <c:v>堺市東区</c:v>
                </c:pt>
                <c:pt idx="40">
                  <c:v>堺市</c:v>
                </c:pt>
                <c:pt idx="41">
                  <c:v>松原市</c:v>
                </c:pt>
                <c:pt idx="42">
                  <c:v>和泉市</c:v>
                </c:pt>
                <c:pt idx="43">
                  <c:v>東大阪市</c:v>
                </c:pt>
                <c:pt idx="44">
                  <c:v>福島区</c:v>
                </c:pt>
                <c:pt idx="45">
                  <c:v>箕面市</c:v>
                </c:pt>
                <c:pt idx="46">
                  <c:v>西区</c:v>
                </c:pt>
                <c:pt idx="47">
                  <c:v>藤井寺市</c:v>
                </c:pt>
                <c:pt idx="48">
                  <c:v>八尾市</c:v>
                </c:pt>
                <c:pt idx="49">
                  <c:v>堺市中区</c:v>
                </c:pt>
                <c:pt idx="50">
                  <c:v>寝屋川市</c:v>
                </c:pt>
                <c:pt idx="51">
                  <c:v>四條畷市</c:v>
                </c:pt>
                <c:pt idx="52">
                  <c:v>堺市南区</c:v>
                </c:pt>
                <c:pt idx="53">
                  <c:v>大東市</c:v>
                </c:pt>
                <c:pt idx="54">
                  <c:v>旭区</c:v>
                </c:pt>
                <c:pt idx="55">
                  <c:v>島本町</c:v>
                </c:pt>
                <c:pt idx="56">
                  <c:v>高槻市</c:v>
                </c:pt>
                <c:pt idx="57">
                  <c:v>熊取町</c:v>
                </c:pt>
                <c:pt idx="58">
                  <c:v>摂津市</c:v>
                </c:pt>
                <c:pt idx="59">
                  <c:v>門真市</c:v>
                </c:pt>
                <c:pt idx="60">
                  <c:v>豊能町</c:v>
                </c:pt>
                <c:pt idx="61">
                  <c:v>阪南市</c:v>
                </c:pt>
                <c:pt idx="62">
                  <c:v>守口市</c:v>
                </c:pt>
                <c:pt idx="63">
                  <c:v>貝塚市</c:v>
                </c:pt>
                <c:pt idx="64">
                  <c:v>河南町</c:v>
                </c:pt>
                <c:pt idx="65">
                  <c:v>岸和田市</c:v>
                </c:pt>
                <c:pt idx="66">
                  <c:v>枚方市</c:v>
                </c:pt>
                <c:pt idx="67">
                  <c:v>能勢町</c:v>
                </c:pt>
                <c:pt idx="68">
                  <c:v>千早赤阪村</c:v>
                </c:pt>
                <c:pt idx="69">
                  <c:v>大阪狭山市</c:v>
                </c:pt>
                <c:pt idx="70">
                  <c:v>交野市</c:v>
                </c:pt>
                <c:pt idx="71">
                  <c:v>河内長野市</c:v>
                </c:pt>
                <c:pt idx="72">
                  <c:v>富田林市</c:v>
                </c:pt>
                <c:pt idx="73">
                  <c:v>堺市美原区</c:v>
                </c:pt>
              </c:strCache>
            </c:strRef>
          </c:cat>
          <c:val>
            <c:numRef>
              <c:f>市区町村別_多受診!$AO$5:$AO$78</c:f>
              <c:numCache>
                <c:formatCode>General</c:formatCode>
                <c:ptCount val="74"/>
                <c:pt idx="0">
                  <c:v>0.5900000000000003</c:v>
                </c:pt>
                <c:pt idx="1">
                  <c:v>0.35999999999999988</c:v>
                </c:pt>
                <c:pt idx="2">
                  <c:v>-0.14000000000000054</c:v>
                </c:pt>
                <c:pt idx="3">
                  <c:v>-0.27000000000000013</c:v>
                </c:pt>
                <c:pt idx="4">
                  <c:v>9.0000000000000496E-2</c:v>
                </c:pt>
                <c:pt idx="5">
                  <c:v>-6.9999999999999923E-2</c:v>
                </c:pt>
                <c:pt idx="6">
                  <c:v>0.10000000000000009</c:v>
                </c:pt>
                <c:pt idx="7">
                  <c:v>8.9999999999999802E-2</c:v>
                </c:pt>
                <c:pt idx="8">
                  <c:v>-0.19000000000000059</c:v>
                </c:pt>
                <c:pt idx="9">
                  <c:v>-5.0000000000000044E-2</c:v>
                </c:pt>
                <c:pt idx="10">
                  <c:v>0.22999999999999998</c:v>
                </c:pt>
                <c:pt idx="11">
                  <c:v>-3.9999999999999758E-2</c:v>
                </c:pt>
                <c:pt idx="12">
                  <c:v>0.41999999999999987</c:v>
                </c:pt>
                <c:pt idx="13">
                  <c:v>3.9999999999999758E-2</c:v>
                </c:pt>
                <c:pt idx="14">
                  <c:v>0.17999999999999994</c:v>
                </c:pt>
                <c:pt idx="15">
                  <c:v>0.47999999999999987</c:v>
                </c:pt>
                <c:pt idx="16">
                  <c:v>2.0000000000000226E-2</c:v>
                </c:pt>
                <c:pt idx="17">
                  <c:v>-0.22999999999999998</c:v>
                </c:pt>
                <c:pt idx="18">
                  <c:v>0.43999999999999978</c:v>
                </c:pt>
                <c:pt idx="19">
                  <c:v>0.22999999999999998</c:v>
                </c:pt>
                <c:pt idx="20">
                  <c:v>0.27000000000000013</c:v>
                </c:pt>
                <c:pt idx="21">
                  <c:v>0.24999999999999989</c:v>
                </c:pt>
                <c:pt idx="22">
                  <c:v>4.0000000000000105E-2</c:v>
                </c:pt>
                <c:pt idx="23">
                  <c:v>-0.11000000000000003</c:v>
                </c:pt>
                <c:pt idx="24">
                  <c:v>-5.9999999999999984E-2</c:v>
                </c:pt>
                <c:pt idx="25">
                  <c:v>0</c:v>
                </c:pt>
                <c:pt idx="26">
                  <c:v>-5.0000000000000044E-2</c:v>
                </c:pt>
                <c:pt idx="27">
                  <c:v>-5.0000000000000044E-2</c:v>
                </c:pt>
                <c:pt idx="28">
                  <c:v>9.9999999999999742E-2</c:v>
                </c:pt>
                <c:pt idx="29">
                  <c:v>-5.9999999999999984E-2</c:v>
                </c:pt>
                <c:pt idx="30">
                  <c:v>5.9999999999999984E-2</c:v>
                </c:pt>
                <c:pt idx="31">
                  <c:v>0.10000000000000009</c:v>
                </c:pt>
                <c:pt idx="32">
                  <c:v>0.41999999999999987</c:v>
                </c:pt>
                <c:pt idx="33">
                  <c:v>-5.9999999999999984E-2</c:v>
                </c:pt>
                <c:pt idx="34">
                  <c:v>6.9999999999999923E-2</c:v>
                </c:pt>
                <c:pt idx="35">
                  <c:v>-0.4</c:v>
                </c:pt>
                <c:pt idx="36">
                  <c:v>4.0000000000000105E-2</c:v>
                </c:pt>
                <c:pt idx="37">
                  <c:v>-0.11999999999999997</c:v>
                </c:pt>
                <c:pt idx="38">
                  <c:v>-0.30999999999999983</c:v>
                </c:pt>
                <c:pt idx="39">
                  <c:v>-0.24000000000000027</c:v>
                </c:pt>
                <c:pt idx="40">
                  <c:v>-5.9999999999999984E-2</c:v>
                </c:pt>
                <c:pt idx="41">
                  <c:v>0.15999999999999973</c:v>
                </c:pt>
                <c:pt idx="42">
                  <c:v>0.19999999999999984</c:v>
                </c:pt>
                <c:pt idx="43">
                  <c:v>-9.9999999999999395E-3</c:v>
                </c:pt>
                <c:pt idx="44">
                  <c:v>0.63</c:v>
                </c:pt>
                <c:pt idx="45">
                  <c:v>-0.21000000000000013</c:v>
                </c:pt>
                <c:pt idx="46">
                  <c:v>0.33000000000000007</c:v>
                </c:pt>
                <c:pt idx="47">
                  <c:v>-0.17</c:v>
                </c:pt>
                <c:pt idx="48">
                  <c:v>4.0000000000000105E-2</c:v>
                </c:pt>
                <c:pt idx="49">
                  <c:v>-0.22000000000000006</c:v>
                </c:pt>
                <c:pt idx="50">
                  <c:v>0.23999999999999994</c:v>
                </c:pt>
                <c:pt idx="51">
                  <c:v>0.16000000000000009</c:v>
                </c:pt>
                <c:pt idx="52">
                  <c:v>6.9999999999999923E-2</c:v>
                </c:pt>
                <c:pt idx="53">
                  <c:v>0.11999999999999997</c:v>
                </c:pt>
                <c:pt idx="54">
                  <c:v>-0.35</c:v>
                </c:pt>
                <c:pt idx="55">
                  <c:v>0.33000000000000007</c:v>
                </c:pt>
                <c:pt idx="56">
                  <c:v>-9.9999999999999395E-3</c:v>
                </c:pt>
                <c:pt idx="57">
                  <c:v>0.22999999999999998</c:v>
                </c:pt>
                <c:pt idx="58">
                  <c:v>5.0000000000000044E-2</c:v>
                </c:pt>
                <c:pt idx="59">
                  <c:v>9.9999999999999742E-2</c:v>
                </c:pt>
                <c:pt idx="60">
                  <c:v>-9.0000000000000149E-2</c:v>
                </c:pt>
                <c:pt idx="61">
                  <c:v>7.9999999999999863E-2</c:v>
                </c:pt>
                <c:pt idx="62">
                  <c:v>0</c:v>
                </c:pt>
                <c:pt idx="63">
                  <c:v>0.15000000000000013</c:v>
                </c:pt>
                <c:pt idx="64">
                  <c:v>0.56000000000000005</c:v>
                </c:pt>
                <c:pt idx="65">
                  <c:v>-2.9999999999999818E-2</c:v>
                </c:pt>
                <c:pt idx="66">
                  <c:v>2.0000000000000226E-2</c:v>
                </c:pt>
                <c:pt idx="67">
                  <c:v>0.11999999999999997</c:v>
                </c:pt>
                <c:pt idx="68">
                  <c:v>-0.39000000000000007</c:v>
                </c:pt>
                <c:pt idx="69">
                  <c:v>-0.15000000000000013</c:v>
                </c:pt>
                <c:pt idx="70">
                  <c:v>5.9999999999999984E-2</c:v>
                </c:pt>
                <c:pt idx="71">
                  <c:v>3.9999999999999758E-2</c:v>
                </c:pt>
                <c:pt idx="72">
                  <c:v>-0.11000000000000003</c:v>
                </c:pt>
                <c:pt idx="73">
                  <c:v>-0.55000000000000016</c:v>
                </c:pt>
              </c:numCache>
            </c:numRef>
          </c:val>
          <c:extLst>
            <c:ext xmlns:c16="http://schemas.microsoft.com/office/drawing/2014/chart" uri="{C3380CC4-5D6E-409C-BE32-E72D297353CC}">
              <c16:uniqueId val="{00000011-7F3B-4286-9BD4-DDC3FCB13F05}"/>
            </c:ext>
          </c:extLst>
        </c:ser>
        <c:dLbls>
          <c:showLegendKey val="0"/>
          <c:showVal val="0"/>
          <c:showCatName val="0"/>
          <c:showSerName val="0"/>
          <c:showPercent val="0"/>
          <c:showBubbleSize val="0"/>
        </c:dLbls>
        <c:gapWidth val="150"/>
        <c:axId val="200753664"/>
        <c:axId val="193806912"/>
      </c:barChart>
      <c:scatterChart>
        <c:scatterStyle val="lineMarker"/>
        <c:varyColors val="0"/>
        <c:ser>
          <c:idx val="1"/>
          <c:order val="1"/>
          <c:tx>
            <c:strRef>
              <c:f>市区町村別_多受診!$B$79</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2-7F3B-4286-9BD4-DDC3FCB13F05}"/>
              </c:ext>
            </c:extLst>
          </c:dPt>
          <c:dLbls>
            <c:dLbl>
              <c:idx val="0"/>
              <c:layout>
                <c:manualLayout>
                  <c:x val="-0.13650966183574878"/>
                  <c:y val="-0.9011106349206349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7F3B-4286-9BD4-DDC3FCB13F05}"/>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市区町村別_多受診!$BA$5:$BA$78</c:f>
              <c:numCache>
                <c:formatCode>General</c:formatCode>
                <c:ptCount val="74"/>
                <c:pt idx="0">
                  <c:v>2.9999999999999818E-2</c:v>
                </c:pt>
                <c:pt idx="1">
                  <c:v>2.9999999999999818E-2</c:v>
                </c:pt>
                <c:pt idx="2">
                  <c:v>2.9999999999999818E-2</c:v>
                </c:pt>
                <c:pt idx="3">
                  <c:v>2.9999999999999818E-2</c:v>
                </c:pt>
                <c:pt idx="4">
                  <c:v>2.9999999999999818E-2</c:v>
                </c:pt>
                <c:pt idx="5">
                  <c:v>2.9999999999999818E-2</c:v>
                </c:pt>
                <c:pt idx="6">
                  <c:v>2.9999999999999818E-2</c:v>
                </c:pt>
                <c:pt idx="7">
                  <c:v>2.9999999999999818E-2</c:v>
                </c:pt>
                <c:pt idx="8">
                  <c:v>2.9999999999999818E-2</c:v>
                </c:pt>
                <c:pt idx="9">
                  <c:v>2.9999999999999818E-2</c:v>
                </c:pt>
                <c:pt idx="10">
                  <c:v>2.9999999999999818E-2</c:v>
                </c:pt>
                <c:pt idx="11">
                  <c:v>2.9999999999999818E-2</c:v>
                </c:pt>
                <c:pt idx="12">
                  <c:v>2.9999999999999818E-2</c:v>
                </c:pt>
                <c:pt idx="13">
                  <c:v>2.9999999999999818E-2</c:v>
                </c:pt>
                <c:pt idx="14">
                  <c:v>2.9999999999999818E-2</c:v>
                </c:pt>
                <c:pt idx="15">
                  <c:v>2.9999999999999818E-2</c:v>
                </c:pt>
                <c:pt idx="16">
                  <c:v>2.9999999999999818E-2</c:v>
                </c:pt>
                <c:pt idx="17">
                  <c:v>2.9999999999999818E-2</c:v>
                </c:pt>
                <c:pt idx="18">
                  <c:v>2.9999999999999818E-2</c:v>
                </c:pt>
                <c:pt idx="19">
                  <c:v>2.9999999999999818E-2</c:v>
                </c:pt>
                <c:pt idx="20">
                  <c:v>2.9999999999999818E-2</c:v>
                </c:pt>
                <c:pt idx="21">
                  <c:v>2.9999999999999818E-2</c:v>
                </c:pt>
                <c:pt idx="22">
                  <c:v>2.9999999999999818E-2</c:v>
                </c:pt>
                <c:pt idx="23">
                  <c:v>2.9999999999999818E-2</c:v>
                </c:pt>
                <c:pt idx="24">
                  <c:v>2.9999999999999818E-2</c:v>
                </c:pt>
                <c:pt idx="25">
                  <c:v>2.9999999999999818E-2</c:v>
                </c:pt>
                <c:pt idx="26">
                  <c:v>2.9999999999999818E-2</c:v>
                </c:pt>
                <c:pt idx="27">
                  <c:v>2.9999999999999818E-2</c:v>
                </c:pt>
                <c:pt idx="28">
                  <c:v>2.9999999999999818E-2</c:v>
                </c:pt>
                <c:pt idx="29">
                  <c:v>2.9999999999999818E-2</c:v>
                </c:pt>
                <c:pt idx="30">
                  <c:v>2.9999999999999818E-2</c:v>
                </c:pt>
                <c:pt idx="31">
                  <c:v>2.9999999999999818E-2</c:v>
                </c:pt>
                <c:pt idx="32">
                  <c:v>2.9999999999999818E-2</c:v>
                </c:pt>
                <c:pt idx="33">
                  <c:v>2.9999999999999818E-2</c:v>
                </c:pt>
                <c:pt idx="34">
                  <c:v>2.9999999999999818E-2</c:v>
                </c:pt>
                <c:pt idx="35">
                  <c:v>2.9999999999999818E-2</c:v>
                </c:pt>
                <c:pt idx="36">
                  <c:v>2.9999999999999818E-2</c:v>
                </c:pt>
                <c:pt idx="37">
                  <c:v>2.9999999999999818E-2</c:v>
                </c:pt>
                <c:pt idx="38">
                  <c:v>2.9999999999999818E-2</c:v>
                </c:pt>
                <c:pt idx="39">
                  <c:v>2.9999999999999818E-2</c:v>
                </c:pt>
                <c:pt idx="40">
                  <c:v>2.9999999999999818E-2</c:v>
                </c:pt>
                <c:pt idx="41">
                  <c:v>2.9999999999999818E-2</c:v>
                </c:pt>
                <c:pt idx="42">
                  <c:v>2.9999999999999818E-2</c:v>
                </c:pt>
                <c:pt idx="43">
                  <c:v>2.9999999999999818E-2</c:v>
                </c:pt>
                <c:pt idx="44">
                  <c:v>2.9999999999999818E-2</c:v>
                </c:pt>
                <c:pt idx="45">
                  <c:v>2.9999999999999818E-2</c:v>
                </c:pt>
                <c:pt idx="46">
                  <c:v>2.9999999999999818E-2</c:v>
                </c:pt>
                <c:pt idx="47">
                  <c:v>2.9999999999999818E-2</c:v>
                </c:pt>
                <c:pt idx="48">
                  <c:v>2.9999999999999818E-2</c:v>
                </c:pt>
                <c:pt idx="49">
                  <c:v>2.9999999999999818E-2</c:v>
                </c:pt>
                <c:pt idx="50">
                  <c:v>2.9999999999999818E-2</c:v>
                </c:pt>
                <c:pt idx="51">
                  <c:v>2.9999999999999818E-2</c:v>
                </c:pt>
                <c:pt idx="52">
                  <c:v>2.9999999999999818E-2</c:v>
                </c:pt>
                <c:pt idx="53">
                  <c:v>2.9999999999999818E-2</c:v>
                </c:pt>
                <c:pt idx="54">
                  <c:v>2.9999999999999818E-2</c:v>
                </c:pt>
                <c:pt idx="55">
                  <c:v>2.9999999999999818E-2</c:v>
                </c:pt>
                <c:pt idx="56">
                  <c:v>2.9999999999999818E-2</c:v>
                </c:pt>
                <c:pt idx="57">
                  <c:v>2.9999999999999818E-2</c:v>
                </c:pt>
                <c:pt idx="58">
                  <c:v>2.9999999999999818E-2</c:v>
                </c:pt>
                <c:pt idx="59">
                  <c:v>2.9999999999999818E-2</c:v>
                </c:pt>
                <c:pt idx="60">
                  <c:v>2.9999999999999818E-2</c:v>
                </c:pt>
                <c:pt idx="61">
                  <c:v>2.9999999999999818E-2</c:v>
                </c:pt>
                <c:pt idx="62">
                  <c:v>2.9999999999999818E-2</c:v>
                </c:pt>
                <c:pt idx="63">
                  <c:v>2.9999999999999818E-2</c:v>
                </c:pt>
                <c:pt idx="64">
                  <c:v>2.9999999999999818E-2</c:v>
                </c:pt>
                <c:pt idx="65">
                  <c:v>2.9999999999999818E-2</c:v>
                </c:pt>
                <c:pt idx="66">
                  <c:v>2.9999999999999818E-2</c:v>
                </c:pt>
                <c:pt idx="67">
                  <c:v>2.9999999999999818E-2</c:v>
                </c:pt>
                <c:pt idx="68">
                  <c:v>2.9999999999999818E-2</c:v>
                </c:pt>
                <c:pt idx="69">
                  <c:v>2.9999999999999818E-2</c:v>
                </c:pt>
                <c:pt idx="70">
                  <c:v>2.9999999999999818E-2</c:v>
                </c:pt>
                <c:pt idx="71">
                  <c:v>2.9999999999999818E-2</c:v>
                </c:pt>
                <c:pt idx="72">
                  <c:v>2.9999999999999818E-2</c:v>
                </c:pt>
                <c:pt idx="73">
                  <c:v>2.9999999999999818E-2</c:v>
                </c:pt>
              </c:numCache>
            </c:numRef>
          </c:xVal>
          <c:yVal>
            <c:numRef>
              <c:f>市区町村別_多受診!$BH$5:$BH$78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999999</c:v>
                </c:pt>
              </c:numCache>
            </c:numRef>
          </c:yVal>
          <c:smooth val="0"/>
          <c:extLst>
            <c:ext xmlns:c16="http://schemas.microsoft.com/office/drawing/2014/chart" uri="{C3380CC4-5D6E-409C-BE32-E72D297353CC}">
              <c16:uniqueId val="{00000014-7F3B-4286-9BD4-DDC3FCB13F05}"/>
            </c:ext>
          </c:extLst>
        </c:ser>
        <c:dLbls>
          <c:showLegendKey val="0"/>
          <c:showVal val="0"/>
          <c:showCatName val="0"/>
          <c:showSerName val="0"/>
          <c:showPercent val="0"/>
          <c:showBubbleSize val="0"/>
        </c:dLbls>
        <c:axId val="193808064"/>
        <c:axId val="193807488"/>
      </c:scatterChart>
      <c:catAx>
        <c:axId val="200753664"/>
        <c:scaling>
          <c:orientation val="maxMin"/>
        </c:scaling>
        <c:delete val="0"/>
        <c:axPos val="l"/>
        <c:numFmt formatCode="General" sourceLinked="0"/>
        <c:majorTickMark val="none"/>
        <c:minorTickMark val="none"/>
        <c:tickLblPos val="low"/>
        <c:spPr>
          <a:ln>
            <a:solidFill>
              <a:srgbClr val="7F7F7F"/>
            </a:solidFill>
          </a:ln>
        </c:spPr>
        <c:crossAx val="193806912"/>
        <c:crossesAt val="0"/>
        <c:auto val="1"/>
        <c:lblAlgn val="ctr"/>
        <c:lblOffset val="100"/>
        <c:noMultiLvlLbl val="0"/>
      </c:catAx>
      <c:valAx>
        <c:axId val="193806912"/>
        <c:scaling>
          <c:orientation val="minMax"/>
        </c:scaling>
        <c:delete val="0"/>
        <c:axPos val="t"/>
        <c:majorGridlines>
          <c:spPr>
            <a:ln>
              <a:solidFill>
                <a:srgbClr val="D9D9D9"/>
              </a:solidFill>
            </a:ln>
          </c:spPr>
        </c:majorGridlines>
        <c:title>
          <c:tx>
            <c:rich>
              <a:bodyPr/>
              <a:lstStyle/>
              <a:p>
                <a:pPr>
                  <a:defRPr/>
                </a:pPr>
                <a:r>
                  <a:rPr lang="en-US" altLang="ja-JP"/>
                  <a:t>(pt)</a:t>
                </a:r>
                <a:endParaRPr lang="ja-JP"/>
              </a:p>
            </c:rich>
          </c:tx>
          <c:layout>
            <c:manualLayout>
              <c:xMode val="edge"/>
              <c:yMode val="edge"/>
              <c:x val="0.89780048309178739"/>
              <c:y val="2.5396746031746031E-2"/>
            </c:manualLayout>
          </c:layout>
          <c:overlay val="0"/>
        </c:title>
        <c:numFmt formatCode="#,##0.00_ ;[Red]\-#,##0.00\ " sourceLinked="0"/>
        <c:majorTickMark val="out"/>
        <c:minorTickMark val="none"/>
        <c:tickLblPos val="nextTo"/>
        <c:spPr>
          <a:ln>
            <a:solidFill>
              <a:srgbClr val="7F7F7F"/>
            </a:solidFill>
          </a:ln>
        </c:spPr>
        <c:crossAx val="200753664"/>
        <c:crosses val="autoZero"/>
        <c:crossBetween val="between"/>
      </c:valAx>
      <c:valAx>
        <c:axId val="193807488"/>
        <c:scaling>
          <c:orientation val="minMax"/>
          <c:max val="50"/>
          <c:min val="0"/>
        </c:scaling>
        <c:delete val="1"/>
        <c:axPos val="r"/>
        <c:numFmt formatCode="General" sourceLinked="1"/>
        <c:majorTickMark val="out"/>
        <c:minorTickMark val="none"/>
        <c:tickLblPos val="nextTo"/>
        <c:crossAx val="193808064"/>
        <c:crosses val="max"/>
        <c:crossBetween val="midCat"/>
      </c:valAx>
      <c:valAx>
        <c:axId val="193808064"/>
        <c:scaling>
          <c:orientation val="minMax"/>
        </c:scaling>
        <c:delete val="1"/>
        <c:axPos val="b"/>
        <c:numFmt formatCode="General" sourceLinked="1"/>
        <c:majorTickMark val="out"/>
        <c:minorTickMark val="none"/>
        <c:tickLblPos val="nextTo"/>
        <c:crossAx val="1938074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市区町村別_多受診!$AP$2</c:f>
              <c:strCache>
                <c:ptCount val="1"/>
                <c:pt idx="0">
                  <c:v>頻回受診患者割合(総患者数に占める割合)</c:v>
                </c:pt>
              </c:strCache>
            </c:strRef>
          </c:tx>
          <c:spPr>
            <a:solidFill>
              <a:srgbClr val="B3A2C7"/>
            </a:solidFill>
            <a:ln>
              <a:noFill/>
            </a:ln>
          </c:spPr>
          <c:invertIfNegative val="0"/>
          <c:dLbls>
            <c:dLbl>
              <c:idx val="0"/>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FD-418C-91A7-0EAB875C14C4}"/>
                </c:ext>
              </c:extLst>
            </c:dLbl>
            <c:dLbl>
              <c:idx val="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FD-418C-91A7-0EAB875C14C4}"/>
                </c:ext>
              </c:extLst>
            </c:dLbl>
            <c:dLbl>
              <c:idx val="2"/>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FD-418C-91A7-0EAB875C14C4}"/>
                </c:ext>
              </c:extLst>
            </c:dLbl>
            <c:dLbl>
              <c:idx val="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FD-418C-91A7-0EAB875C14C4}"/>
                </c:ext>
              </c:extLst>
            </c:dLbl>
            <c:dLbl>
              <c:idx val="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FD-418C-91A7-0EAB875C14C4}"/>
                </c:ext>
              </c:extLst>
            </c:dLbl>
            <c:dLbl>
              <c:idx val="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FD-418C-91A7-0EAB875C14C4}"/>
                </c:ext>
              </c:extLst>
            </c:dLbl>
            <c:dLbl>
              <c:idx val="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FD-418C-91A7-0EAB875C14C4}"/>
                </c:ext>
              </c:extLst>
            </c:dLbl>
            <c:dLbl>
              <c:idx val="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FD-418C-91A7-0EAB875C14C4}"/>
                </c:ext>
              </c:extLst>
            </c:dLbl>
            <c:dLbl>
              <c:idx val="8"/>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FD-418C-91A7-0EAB875C14C4}"/>
                </c:ext>
              </c:extLst>
            </c:dLbl>
            <c:dLbl>
              <c:idx val="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FD-418C-91A7-0EAB875C14C4}"/>
                </c:ext>
              </c:extLst>
            </c:dLbl>
            <c:dLbl>
              <c:idx val="1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FD-418C-91A7-0EAB875C14C4}"/>
                </c:ext>
              </c:extLst>
            </c:dLbl>
            <c:dLbl>
              <c:idx val="1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FD-418C-91A7-0EAB875C14C4}"/>
                </c:ext>
              </c:extLst>
            </c:dLbl>
            <c:dLbl>
              <c:idx val="1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5FD-418C-91A7-0EAB875C14C4}"/>
                </c:ext>
              </c:extLst>
            </c:dLbl>
            <c:dLbl>
              <c:idx val="1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5FD-418C-91A7-0EAB875C14C4}"/>
                </c:ext>
              </c:extLst>
            </c:dLbl>
            <c:dLbl>
              <c:idx val="1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5FD-418C-91A7-0EAB875C14C4}"/>
                </c:ext>
              </c:extLst>
            </c:dLbl>
            <c:dLbl>
              <c:idx val="15"/>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5FD-418C-91A7-0EAB875C14C4}"/>
                </c:ext>
              </c:extLst>
            </c:dLbl>
            <c:dLbl>
              <c:idx val="1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5FD-418C-91A7-0EAB875C14C4}"/>
                </c:ext>
              </c:extLst>
            </c:dLbl>
            <c:dLbl>
              <c:idx val="17"/>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5FD-418C-91A7-0EAB875C14C4}"/>
                </c:ext>
              </c:extLst>
            </c:dLbl>
            <c:dLbl>
              <c:idx val="1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5FD-418C-91A7-0EAB875C14C4}"/>
                </c:ext>
              </c:extLst>
            </c:dLbl>
            <c:dLbl>
              <c:idx val="1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5FD-418C-91A7-0EAB875C14C4}"/>
                </c:ext>
              </c:extLst>
            </c:dLbl>
            <c:dLbl>
              <c:idx val="2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5FD-418C-91A7-0EAB875C14C4}"/>
                </c:ext>
              </c:extLst>
            </c:dLbl>
            <c:dLbl>
              <c:idx val="2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8E-4F56-BD46-F20110C89320}"/>
                </c:ext>
              </c:extLst>
            </c:dLbl>
            <c:dLbl>
              <c:idx val="27"/>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8E-4F56-BD46-F20110C89320}"/>
                </c:ext>
              </c:extLst>
            </c:dLbl>
            <c:dLbl>
              <c:idx val="28"/>
              <c:layout>
                <c:manualLayout>
                  <c:x val="1.3808574879226997E-2"/>
                  <c:y val="7.9668286747833783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20-4DAA-9221-7966FD48F3FA}"/>
                </c:ext>
              </c:extLst>
            </c:dLbl>
            <c:dLbl>
              <c:idx val="29"/>
              <c:layout>
                <c:manualLayout>
                  <c:x val="1.5343719806763172E-2"/>
                  <c:y val="7.419687392919676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20-4DAA-9221-7966FD48F3FA}"/>
                </c:ext>
              </c:extLst>
            </c:dLbl>
            <c:dLbl>
              <c:idx val="30"/>
              <c:layout>
                <c:manualLayout>
                  <c:x val="1.84170289855073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20-4DAA-9221-7966FD48F3FA}"/>
                </c:ext>
              </c:extLst>
            </c:dLbl>
            <c:dLbl>
              <c:idx val="31"/>
              <c:layout>
                <c:manualLayout>
                  <c:x val="2.148599033816430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20-4DAA-9221-7966FD48F3FA}"/>
                </c:ext>
              </c:extLst>
            </c:dLbl>
            <c:dLbl>
              <c:idx val="32"/>
              <c:layout>
                <c:manualLayout>
                  <c:x val="2.3019806763285026E-2"/>
                  <c:y val="7.419687392919676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20-4DAA-9221-7966FD48F3FA}"/>
                </c:ext>
              </c:extLst>
            </c:dLbl>
            <c:dLbl>
              <c:idx val="33"/>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8E-4F56-BD46-F20110C89320}"/>
                </c:ext>
              </c:extLst>
            </c:dLbl>
            <c:dLbl>
              <c:idx val="34"/>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8E-4F56-BD46-F20110C89320}"/>
                </c:ext>
              </c:extLst>
            </c:dLbl>
            <c:dLbl>
              <c:idx val="35"/>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8E-4F56-BD46-F20110C89320}"/>
                </c:ext>
              </c:extLst>
            </c:dLbl>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8E-4F56-BD46-F20110C89320}"/>
                </c:ext>
              </c:extLst>
            </c:dLbl>
            <c:dLbl>
              <c:idx val="3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8E-4F56-BD46-F20110C89320}"/>
                </c:ext>
              </c:extLst>
            </c:dLbl>
            <c:dLbl>
              <c:idx val="3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8E-4F56-BD46-F20110C89320}"/>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市区町村別_多受診!$AP$5:$AP$78</c:f>
              <c:strCache>
                <c:ptCount val="74"/>
                <c:pt idx="0">
                  <c:v>大正区</c:v>
                </c:pt>
                <c:pt idx="1">
                  <c:v>平野区</c:v>
                </c:pt>
                <c:pt idx="2">
                  <c:v>港区</c:v>
                </c:pt>
                <c:pt idx="3">
                  <c:v>東住吉区</c:v>
                </c:pt>
                <c:pt idx="4">
                  <c:v>生野区</c:v>
                </c:pt>
                <c:pt idx="5">
                  <c:v>鶴見区</c:v>
                </c:pt>
                <c:pt idx="6">
                  <c:v>住吉区</c:v>
                </c:pt>
                <c:pt idx="7">
                  <c:v>東成区</c:v>
                </c:pt>
                <c:pt idx="8">
                  <c:v>都島区</c:v>
                </c:pt>
                <c:pt idx="9">
                  <c:v>住之江区</c:v>
                </c:pt>
                <c:pt idx="10">
                  <c:v>旭区</c:v>
                </c:pt>
                <c:pt idx="11">
                  <c:v>大阪市</c:v>
                </c:pt>
                <c:pt idx="12">
                  <c:v>東淀川区</c:v>
                </c:pt>
                <c:pt idx="13">
                  <c:v>西成区</c:v>
                </c:pt>
                <c:pt idx="14">
                  <c:v>阿倍野区</c:v>
                </c:pt>
                <c:pt idx="15">
                  <c:v>西区</c:v>
                </c:pt>
                <c:pt idx="16">
                  <c:v>東大阪市</c:v>
                </c:pt>
                <c:pt idx="17">
                  <c:v>守口市</c:v>
                </c:pt>
                <c:pt idx="18">
                  <c:v>淀川区</c:v>
                </c:pt>
                <c:pt idx="19">
                  <c:v>福島区</c:v>
                </c:pt>
                <c:pt idx="20">
                  <c:v>岬町</c:v>
                </c:pt>
                <c:pt idx="21">
                  <c:v>此花区</c:v>
                </c:pt>
                <c:pt idx="22">
                  <c:v>城東区</c:v>
                </c:pt>
                <c:pt idx="23">
                  <c:v>泉大津市</c:v>
                </c:pt>
                <c:pt idx="24">
                  <c:v>西淀川区</c:v>
                </c:pt>
                <c:pt idx="25">
                  <c:v>堺市美原区</c:v>
                </c:pt>
                <c:pt idx="26">
                  <c:v>松原市</c:v>
                </c:pt>
                <c:pt idx="27">
                  <c:v>門真市</c:v>
                </c:pt>
                <c:pt idx="28">
                  <c:v>八尾市</c:v>
                </c:pt>
                <c:pt idx="29">
                  <c:v>大東市</c:v>
                </c:pt>
                <c:pt idx="30">
                  <c:v>堺市東区</c:v>
                </c:pt>
                <c:pt idx="31">
                  <c:v>寝屋川市</c:v>
                </c:pt>
                <c:pt idx="32">
                  <c:v>堺市西区</c:v>
                </c:pt>
                <c:pt idx="33">
                  <c:v>摂津市</c:v>
                </c:pt>
                <c:pt idx="34">
                  <c:v>豊中市</c:v>
                </c:pt>
                <c:pt idx="35">
                  <c:v>高槻市</c:v>
                </c:pt>
                <c:pt idx="36">
                  <c:v>浪速区</c:v>
                </c:pt>
                <c:pt idx="37">
                  <c:v>吹田市</c:v>
                </c:pt>
                <c:pt idx="38">
                  <c:v>藤井寺市</c:v>
                </c:pt>
                <c:pt idx="39">
                  <c:v>堺市北区</c:v>
                </c:pt>
                <c:pt idx="40">
                  <c:v>忠岡町</c:v>
                </c:pt>
                <c:pt idx="41">
                  <c:v>茨木市</c:v>
                </c:pt>
                <c:pt idx="42">
                  <c:v>堺市</c:v>
                </c:pt>
                <c:pt idx="43">
                  <c:v>北区</c:v>
                </c:pt>
                <c:pt idx="44">
                  <c:v>堺市中区</c:v>
                </c:pt>
                <c:pt idx="45">
                  <c:v>四條畷市</c:v>
                </c:pt>
                <c:pt idx="46">
                  <c:v>天王寺区</c:v>
                </c:pt>
                <c:pt idx="47">
                  <c:v>箕面市</c:v>
                </c:pt>
                <c:pt idx="48">
                  <c:v>中央区</c:v>
                </c:pt>
                <c:pt idx="49">
                  <c:v>枚方市</c:v>
                </c:pt>
                <c:pt idx="50">
                  <c:v>泉佐野市</c:v>
                </c:pt>
                <c:pt idx="51">
                  <c:v>富田林市</c:v>
                </c:pt>
                <c:pt idx="52">
                  <c:v>貝塚市</c:v>
                </c:pt>
                <c:pt idx="53">
                  <c:v>岸和田市</c:v>
                </c:pt>
                <c:pt idx="54">
                  <c:v>交野市</c:v>
                </c:pt>
                <c:pt idx="55">
                  <c:v>柏原市</c:v>
                </c:pt>
                <c:pt idx="56">
                  <c:v>高石市</c:v>
                </c:pt>
                <c:pt idx="57">
                  <c:v>大阪狭山市</c:v>
                </c:pt>
                <c:pt idx="58">
                  <c:v>和泉市</c:v>
                </c:pt>
                <c:pt idx="59">
                  <c:v>堺市南区</c:v>
                </c:pt>
                <c:pt idx="60">
                  <c:v>泉南市</c:v>
                </c:pt>
                <c:pt idx="61">
                  <c:v>堺市堺区</c:v>
                </c:pt>
                <c:pt idx="62">
                  <c:v>河内長野市</c:v>
                </c:pt>
                <c:pt idx="63">
                  <c:v>島本町</c:v>
                </c:pt>
                <c:pt idx="64">
                  <c:v>阪南市</c:v>
                </c:pt>
                <c:pt idx="65">
                  <c:v>池田市</c:v>
                </c:pt>
                <c:pt idx="66">
                  <c:v>熊取町</c:v>
                </c:pt>
                <c:pt idx="67">
                  <c:v>田尻町</c:v>
                </c:pt>
                <c:pt idx="68">
                  <c:v>羽曳野市</c:v>
                </c:pt>
                <c:pt idx="69">
                  <c:v>太子町</c:v>
                </c:pt>
                <c:pt idx="70">
                  <c:v>能勢町</c:v>
                </c:pt>
                <c:pt idx="71">
                  <c:v>河南町</c:v>
                </c:pt>
                <c:pt idx="72">
                  <c:v>千早赤阪村</c:v>
                </c:pt>
                <c:pt idx="73">
                  <c:v>豊能町</c:v>
                </c:pt>
              </c:strCache>
            </c:strRef>
          </c:cat>
          <c:val>
            <c:numRef>
              <c:f>市区町村別_多受診!$AQ$5:$AQ$78</c:f>
              <c:numCache>
                <c:formatCode>0.00%</c:formatCode>
                <c:ptCount val="74"/>
                <c:pt idx="0">
                  <c:v>4.5522707797772066E-2</c:v>
                </c:pt>
                <c:pt idx="1">
                  <c:v>4.1967139989591853E-2</c:v>
                </c:pt>
                <c:pt idx="2">
                  <c:v>4.1352657004830914E-2</c:v>
                </c:pt>
                <c:pt idx="3">
                  <c:v>4.0935347700511E-2</c:v>
                </c:pt>
                <c:pt idx="4">
                  <c:v>4.0484188578709605E-2</c:v>
                </c:pt>
                <c:pt idx="5">
                  <c:v>3.6561649163749516E-2</c:v>
                </c:pt>
                <c:pt idx="6">
                  <c:v>3.6461985375137736E-2</c:v>
                </c:pt>
                <c:pt idx="7">
                  <c:v>3.5841202152502791E-2</c:v>
                </c:pt>
                <c:pt idx="8">
                  <c:v>3.5464098073555168E-2</c:v>
                </c:pt>
                <c:pt idx="9">
                  <c:v>3.5072711719418309E-2</c:v>
                </c:pt>
                <c:pt idx="10">
                  <c:v>3.3600610920198552E-2</c:v>
                </c:pt>
                <c:pt idx="11">
                  <c:v>3.2437046521553561E-2</c:v>
                </c:pt>
                <c:pt idx="12">
                  <c:v>3.0963420917053064E-2</c:v>
                </c:pt>
                <c:pt idx="13">
                  <c:v>3.0767926767248686E-2</c:v>
                </c:pt>
                <c:pt idx="14">
                  <c:v>3.0207361699074405E-2</c:v>
                </c:pt>
                <c:pt idx="15">
                  <c:v>2.7591036414565825E-2</c:v>
                </c:pt>
                <c:pt idx="16">
                  <c:v>2.7227316782226198E-2</c:v>
                </c:pt>
                <c:pt idx="17">
                  <c:v>2.7190622598001538E-2</c:v>
                </c:pt>
                <c:pt idx="18">
                  <c:v>2.6972036727879799E-2</c:v>
                </c:pt>
                <c:pt idx="19">
                  <c:v>2.6815793019808652E-2</c:v>
                </c:pt>
                <c:pt idx="20">
                  <c:v>2.6466836734693879E-2</c:v>
                </c:pt>
                <c:pt idx="21">
                  <c:v>2.6446869070208729E-2</c:v>
                </c:pt>
                <c:pt idx="22">
                  <c:v>2.5998492840994723E-2</c:v>
                </c:pt>
                <c:pt idx="23">
                  <c:v>2.5273441648083254E-2</c:v>
                </c:pt>
                <c:pt idx="24">
                  <c:v>2.3593940449242557E-2</c:v>
                </c:pt>
                <c:pt idx="25">
                  <c:v>2.3211501818811708E-2</c:v>
                </c:pt>
                <c:pt idx="26">
                  <c:v>2.2880801917629114E-2</c:v>
                </c:pt>
                <c:pt idx="27">
                  <c:v>2.1944299693127209E-2</c:v>
                </c:pt>
                <c:pt idx="28">
                  <c:v>2.1282775738691875E-2</c:v>
                </c:pt>
                <c:pt idx="29">
                  <c:v>2.111900097943193E-2</c:v>
                </c:pt>
                <c:pt idx="30">
                  <c:v>2.100089365504915E-2</c:v>
                </c:pt>
                <c:pt idx="31">
                  <c:v>2.0869823363514919E-2</c:v>
                </c:pt>
                <c:pt idx="32">
                  <c:v>2.0691197852589195E-2</c:v>
                </c:pt>
                <c:pt idx="33">
                  <c:v>2.0545454545454544E-2</c:v>
                </c:pt>
                <c:pt idx="34">
                  <c:v>2.0212343155623688E-2</c:v>
                </c:pt>
                <c:pt idx="35">
                  <c:v>1.9545302822386233E-2</c:v>
                </c:pt>
                <c:pt idx="36">
                  <c:v>1.9490586932447398E-2</c:v>
                </c:pt>
                <c:pt idx="37">
                  <c:v>1.9464448953200597E-2</c:v>
                </c:pt>
                <c:pt idx="38">
                  <c:v>1.8652291105121295E-2</c:v>
                </c:pt>
                <c:pt idx="39">
                  <c:v>1.8203640728145631E-2</c:v>
                </c:pt>
                <c:pt idx="40">
                  <c:v>1.72E-2</c:v>
                </c:pt>
                <c:pt idx="41">
                  <c:v>1.7191474432067363E-2</c:v>
                </c:pt>
                <c:pt idx="42">
                  <c:v>1.7064315352697094E-2</c:v>
                </c:pt>
                <c:pt idx="43">
                  <c:v>1.7027999648907225E-2</c:v>
                </c:pt>
                <c:pt idx="44">
                  <c:v>1.7003792667509482E-2</c:v>
                </c:pt>
                <c:pt idx="45">
                  <c:v>1.6705516705516704E-2</c:v>
                </c:pt>
                <c:pt idx="46">
                  <c:v>1.6627407510045725E-2</c:v>
                </c:pt>
                <c:pt idx="47">
                  <c:v>1.6279586620735639E-2</c:v>
                </c:pt>
                <c:pt idx="48">
                  <c:v>1.6264360397573254E-2</c:v>
                </c:pt>
                <c:pt idx="49">
                  <c:v>1.6224030841721995E-2</c:v>
                </c:pt>
                <c:pt idx="50">
                  <c:v>1.5769731302151115E-2</c:v>
                </c:pt>
                <c:pt idx="51">
                  <c:v>1.5722515602496399E-2</c:v>
                </c:pt>
                <c:pt idx="52">
                  <c:v>1.5652325988107729E-2</c:v>
                </c:pt>
                <c:pt idx="53">
                  <c:v>1.5494912118408881E-2</c:v>
                </c:pt>
                <c:pt idx="54">
                  <c:v>1.4805782964640307E-2</c:v>
                </c:pt>
                <c:pt idx="55">
                  <c:v>1.4639976097998207E-2</c:v>
                </c:pt>
                <c:pt idx="56">
                  <c:v>1.4250000000000001E-2</c:v>
                </c:pt>
                <c:pt idx="57">
                  <c:v>1.3917216556688662E-2</c:v>
                </c:pt>
                <c:pt idx="58">
                  <c:v>1.3594890510948905E-2</c:v>
                </c:pt>
                <c:pt idx="59">
                  <c:v>1.3089332610779941E-2</c:v>
                </c:pt>
                <c:pt idx="60">
                  <c:v>1.2958963282937365E-2</c:v>
                </c:pt>
                <c:pt idx="61">
                  <c:v>1.2824606215410813E-2</c:v>
                </c:pt>
                <c:pt idx="62">
                  <c:v>1.2703583061889252E-2</c:v>
                </c:pt>
                <c:pt idx="63">
                  <c:v>1.2209168394379175E-2</c:v>
                </c:pt>
                <c:pt idx="64">
                  <c:v>1.1941669537260306E-2</c:v>
                </c:pt>
                <c:pt idx="65">
                  <c:v>1.1390602752728999E-2</c:v>
                </c:pt>
                <c:pt idx="66">
                  <c:v>1.1369253583786456E-2</c:v>
                </c:pt>
                <c:pt idx="67">
                  <c:v>1.1331444759206799E-2</c:v>
                </c:pt>
                <c:pt idx="68">
                  <c:v>1.068401575743106E-2</c:v>
                </c:pt>
                <c:pt idx="69">
                  <c:v>1.0351966873706004E-2</c:v>
                </c:pt>
                <c:pt idx="70">
                  <c:v>9.5693779904306216E-3</c:v>
                </c:pt>
                <c:pt idx="71">
                  <c:v>8.6759713315729906E-3</c:v>
                </c:pt>
                <c:pt idx="72">
                  <c:v>7.4937552039966698E-3</c:v>
                </c:pt>
                <c:pt idx="73">
                  <c:v>6.2486052220486503E-3</c:v>
                </c:pt>
              </c:numCache>
            </c:numRef>
          </c:val>
          <c:extLst>
            <c:ext xmlns:c16="http://schemas.microsoft.com/office/drawing/2014/chart" uri="{C3380CC4-5D6E-409C-BE32-E72D297353CC}">
              <c16:uniqueId val="{00000000-745E-48C0-943C-2B8B609FC609}"/>
            </c:ext>
          </c:extLst>
        </c:ser>
        <c:dLbls>
          <c:showLegendKey val="0"/>
          <c:showVal val="0"/>
          <c:showCatName val="0"/>
          <c:showSerName val="0"/>
          <c:showPercent val="0"/>
          <c:showBubbleSize val="0"/>
        </c:dLbls>
        <c:gapWidth val="150"/>
        <c:axId val="200873472"/>
        <c:axId val="193810368"/>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01-745E-48C0-943C-2B8B609FC609}"/>
              </c:ext>
            </c:extLst>
          </c:dPt>
          <c:dLbls>
            <c:dLbl>
              <c:idx val="0"/>
              <c:layout>
                <c:manualLayout>
                  <c:x val="4.559352820193689E-3"/>
                  <c:y val="-0.8971058730158729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45E-48C0-943C-2B8B609FC60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市区町村別_多受診!$BB$5:$BB$78</c:f>
              <c:numCache>
                <c:formatCode>0.00%</c:formatCode>
                <c:ptCount val="74"/>
                <c:pt idx="0">
                  <c:v>2.2230544515632503E-2</c:v>
                </c:pt>
                <c:pt idx="1">
                  <c:v>2.2230544515632503E-2</c:v>
                </c:pt>
                <c:pt idx="2">
                  <c:v>2.2230544515632503E-2</c:v>
                </c:pt>
                <c:pt idx="3">
                  <c:v>2.2230544515632503E-2</c:v>
                </c:pt>
                <c:pt idx="4">
                  <c:v>2.2230544515632503E-2</c:v>
                </c:pt>
                <c:pt idx="5">
                  <c:v>2.2230544515632503E-2</c:v>
                </c:pt>
                <c:pt idx="6">
                  <c:v>2.2230544515632503E-2</c:v>
                </c:pt>
                <c:pt idx="7">
                  <c:v>2.2230544515632503E-2</c:v>
                </c:pt>
                <c:pt idx="8">
                  <c:v>2.2230544515632503E-2</c:v>
                </c:pt>
                <c:pt idx="9">
                  <c:v>2.2230544515632503E-2</c:v>
                </c:pt>
                <c:pt idx="10">
                  <c:v>2.2230544515632503E-2</c:v>
                </c:pt>
                <c:pt idx="11">
                  <c:v>2.2230544515632503E-2</c:v>
                </c:pt>
                <c:pt idx="12">
                  <c:v>2.2230544515632503E-2</c:v>
                </c:pt>
                <c:pt idx="13">
                  <c:v>2.2230544515632503E-2</c:v>
                </c:pt>
                <c:pt idx="14">
                  <c:v>2.2230544515632503E-2</c:v>
                </c:pt>
                <c:pt idx="15">
                  <c:v>2.2230544515632503E-2</c:v>
                </c:pt>
                <c:pt idx="16">
                  <c:v>2.2230544515632503E-2</c:v>
                </c:pt>
                <c:pt idx="17">
                  <c:v>2.2230544515632503E-2</c:v>
                </c:pt>
                <c:pt idx="18">
                  <c:v>2.2230544515632503E-2</c:v>
                </c:pt>
                <c:pt idx="19">
                  <c:v>2.2230544515632503E-2</c:v>
                </c:pt>
                <c:pt idx="20">
                  <c:v>2.2230544515632503E-2</c:v>
                </c:pt>
                <c:pt idx="21">
                  <c:v>2.2230544515632503E-2</c:v>
                </c:pt>
                <c:pt idx="22">
                  <c:v>2.2230544515632503E-2</c:v>
                </c:pt>
                <c:pt idx="23">
                  <c:v>2.2230544515632503E-2</c:v>
                </c:pt>
                <c:pt idx="24">
                  <c:v>2.2230544515632503E-2</c:v>
                </c:pt>
                <c:pt idx="25">
                  <c:v>2.2230544515632503E-2</c:v>
                </c:pt>
                <c:pt idx="26">
                  <c:v>2.2230544515632503E-2</c:v>
                </c:pt>
                <c:pt idx="27">
                  <c:v>2.2230544515632503E-2</c:v>
                </c:pt>
                <c:pt idx="28">
                  <c:v>2.2230544515632503E-2</c:v>
                </c:pt>
                <c:pt idx="29">
                  <c:v>2.2230544515632503E-2</c:v>
                </c:pt>
                <c:pt idx="30">
                  <c:v>2.2230544515632503E-2</c:v>
                </c:pt>
                <c:pt idx="31">
                  <c:v>2.2230544515632503E-2</c:v>
                </c:pt>
                <c:pt idx="32">
                  <c:v>2.2230544515632503E-2</c:v>
                </c:pt>
                <c:pt idx="33">
                  <c:v>2.2230544515632503E-2</c:v>
                </c:pt>
                <c:pt idx="34">
                  <c:v>2.2230544515632503E-2</c:v>
                </c:pt>
                <c:pt idx="35">
                  <c:v>2.2230544515632503E-2</c:v>
                </c:pt>
                <c:pt idx="36">
                  <c:v>2.2230544515632503E-2</c:v>
                </c:pt>
                <c:pt idx="37">
                  <c:v>2.2230544515632503E-2</c:v>
                </c:pt>
                <c:pt idx="38">
                  <c:v>2.2230544515632503E-2</c:v>
                </c:pt>
                <c:pt idx="39">
                  <c:v>2.2230544515632503E-2</c:v>
                </c:pt>
                <c:pt idx="40">
                  <c:v>2.2230544515632503E-2</c:v>
                </c:pt>
                <c:pt idx="41">
                  <c:v>2.2230544515632503E-2</c:v>
                </c:pt>
                <c:pt idx="42">
                  <c:v>2.2230544515632503E-2</c:v>
                </c:pt>
                <c:pt idx="43">
                  <c:v>2.2230544515632503E-2</c:v>
                </c:pt>
                <c:pt idx="44">
                  <c:v>2.2230544515632503E-2</c:v>
                </c:pt>
                <c:pt idx="45">
                  <c:v>2.2230544515632503E-2</c:v>
                </c:pt>
                <c:pt idx="46">
                  <c:v>2.2230544515632503E-2</c:v>
                </c:pt>
                <c:pt idx="47">
                  <c:v>2.2230544515632503E-2</c:v>
                </c:pt>
                <c:pt idx="48">
                  <c:v>2.2230544515632503E-2</c:v>
                </c:pt>
                <c:pt idx="49">
                  <c:v>2.2230544515632503E-2</c:v>
                </c:pt>
                <c:pt idx="50">
                  <c:v>2.2230544515632503E-2</c:v>
                </c:pt>
                <c:pt idx="51">
                  <c:v>2.2230544515632503E-2</c:v>
                </c:pt>
                <c:pt idx="52">
                  <c:v>2.2230544515632503E-2</c:v>
                </c:pt>
                <c:pt idx="53">
                  <c:v>2.2230544515632503E-2</c:v>
                </c:pt>
                <c:pt idx="54">
                  <c:v>2.2230544515632503E-2</c:v>
                </c:pt>
                <c:pt idx="55">
                  <c:v>2.2230544515632503E-2</c:v>
                </c:pt>
                <c:pt idx="56">
                  <c:v>2.2230544515632503E-2</c:v>
                </c:pt>
                <c:pt idx="57">
                  <c:v>2.2230544515632503E-2</c:v>
                </c:pt>
                <c:pt idx="58">
                  <c:v>2.2230544515632503E-2</c:v>
                </c:pt>
                <c:pt idx="59">
                  <c:v>2.2230544515632503E-2</c:v>
                </c:pt>
                <c:pt idx="60">
                  <c:v>2.2230544515632503E-2</c:v>
                </c:pt>
                <c:pt idx="61">
                  <c:v>2.2230544515632503E-2</c:v>
                </c:pt>
                <c:pt idx="62">
                  <c:v>2.2230544515632503E-2</c:v>
                </c:pt>
                <c:pt idx="63">
                  <c:v>2.2230544515632503E-2</c:v>
                </c:pt>
                <c:pt idx="64">
                  <c:v>2.2230544515632503E-2</c:v>
                </c:pt>
                <c:pt idx="65">
                  <c:v>2.2230544515632503E-2</c:v>
                </c:pt>
                <c:pt idx="66">
                  <c:v>2.2230544515632503E-2</c:v>
                </c:pt>
                <c:pt idx="67">
                  <c:v>2.2230544515632503E-2</c:v>
                </c:pt>
                <c:pt idx="68">
                  <c:v>2.2230544515632503E-2</c:v>
                </c:pt>
                <c:pt idx="69">
                  <c:v>2.2230544515632503E-2</c:v>
                </c:pt>
                <c:pt idx="70">
                  <c:v>2.2230544515632503E-2</c:v>
                </c:pt>
                <c:pt idx="71">
                  <c:v>2.2230544515632503E-2</c:v>
                </c:pt>
                <c:pt idx="72">
                  <c:v>2.2230544515632503E-2</c:v>
                </c:pt>
                <c:pt idx="73">
                  <c:v>2.2230544515632503E-2</c:v>
                </c:pt>
              </c:numCache>
            </c:numRef>
          </c:xVal>
          <c:yVal>
            <c:numRef>
              <c:f>市区町村別_多受診!$BH$5:$BH$78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999999</c:v>
                </c:pt>
              </c:numCache>
            </c:numRef>
          </c:yVal>
          <c:smooth val="0"/>
          <c:extLst>
            <c:ext xmlns:c16="http://schemas.microsoft.com/office/drawing/2014/chart" uri="{C3380CC4-5D6E-409C-BE32-E72D297353CC}">
              <c16:uniqueId val="{00000003-745E-48C0-943C-2B8B609FC609}"/>
            </c:ext>
          </c:extLst>
        </c:ser>
        <c:dLbls>
          <c:showLegendKey val="0"/>
          <c:showVal val="0"/>
          <c:showCatName val="0"/>
          <c:showSerName val="0"/>
          <c:showPercent val="0"/>
          <c:showBubbleSize val="0"/>
        </c:dLbls>
        <c:axId val="193811520"/>
        <c:axId val="193810944"/>
      </c:scatterChart>
      <c:catAx>
        <c:axId val="200873472"/>
        <c:scaling>
          <c:orientation val="maxMin"/>
        </c:scaling>
        <c:delete val="0"/>
        <c:axPos val="l"/>
        <c:numFmt formatCode="General" sourceLinked="0"/>
        <c:majorTickMark val="none"/>
        <c:minorTickMark val="none"/>
        <c:tickLblPos val="nextTo"/>
        <c:spPr>
          <a:ln>
            <a:solidFill>
              <a:srgbClr val="7F7F7F"/>
            </a:solidFill>
          </a:ln>
        </c:spPr>
        <c:crossAx val="193810368"/>
        <c:crossesAt val="0"/>
        <c:auto val="1"/>
        <c:lblAlgn val="ctr"/>
        <c:lblOffset val="100"/>
        <c:noMultiLvlLbl val="0"/>
      </c:catAx>
      <c:valAx>
        <c:axId val="1938103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780048309178739"/>
              <c:y val="2.5396746031746031E-2"/>
            </c:manualLayout>
          </c:layout>
          <c:overlay val="0"/>
        </c:title>
        <c:numFmt formatCode="0.00%" sourceLinked="0"/>
        <c:majorTickMark val="out"/>
        <c:minorTickMark val="none"/>
        <c:tickLblPos val="nextTo"/>
        <c:spPr>
          <a:ln>
            <a:solidFill>
              <a:srgbClr val="7F7F7F"/>
            </a:solidFill>
          </a:ln>
        </c:spPr>
        <c:crossAx val="200873472"/>
        <c:crosses val="autoZero"/>
        <c:crossBetween val="between"/>
      </c:valAx>
      <c:valAx>
        <c:axId val="193810944"/>
        <c:scaling>
          <c:orientation val="minMax"/>
          <c:max val="50"/>
          <c:min val="0"/>
        </c:scaling>
        <c:delete val="1"/>
        <c:axPos val="r"/>
        <c:numFmt formatCode="General" sourceLinked="1"/>
        <c:majorTickMark val="out"/>
        <c:minorTickMark val="none"/>
        <c:tickLblPos val="nextTo"/>
        <c:crossAx val="193811520"/>
        <c:crosses val="max"/>
        <c:crossBetween val="midCat"/>
      </c:valAx>
      <c:valAx>
        <c:axId val="193811520"/>
        <c:scaling>
          <c:orientation val="minMax"/>
        </c:scaling>
        <c:delete val="1"/>
        <c:axPos val="b"/>
        <c:numFmt formatCode="0.00%" sourceLinked="1"/>
        <c:majorTickMark val="out"/>
        <c:minorTickMark val="none"/>
        <c:tickLblPos val="nextTo"/>
        <c:crossAx val="193810944"/>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市区町村別_多受診!$AS$4</c:f>
              <c:strCache>
                <c:ptCount val="1"/>
                <c:pt idx="0">
                  <c:v>前年度との差分(頻回受診患者割合(総患者数に占める割合))</c:v>
                </c:pt>
              </c:strCache>
            </c:strRef>
          </c:tx>
          <c:spPr>
            <a:solidFill>
              <a:schemeClr val="accent1"/>
            </a:solidFill>
            <a:ln>
              <a:noFill/>
            </a:ln>
          </c:spPr>
          <c:invertIfNegative val="0"/>
          <c:dLbls>
            <c:dLbl>
              <c:idx val="28"/>
              <c:layout>
                <c:manualLayout>
                  <c:x val="6.13562801932372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FC-41C7-A984-D53CB1430F96}"/>
                </c:ext>
              </c:extLst>
            </c:dLbl>
            <c:dLbl>
              <c:idx val="29"/>
              <c:layout>
                <c:manualLayout>
                  <c:x val="6.13562801932372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FC-41C7-A984-D53CB1430F96}"/>
                </c:ext>
              </c:extLst>
            </c:dLbl>
            <c:dLbl>
              <c:idx val="30"/>
              <c:layout>
                <c:manualLayout>
                  <c:x val="6.13562801932372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FC-41C7-A984-D53CB1430F96}"/>
                </c:ext>
              </c:extLst>
            </c:dLbl>
            <c:dLbl>
              <c:idx val="35"/>
              <c:layout>
                <c:manualLayout>
                  <c:x val="-6.132004830917761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00-40DA-817E-7A6938B5AFC6}"/>
                </c:ext>
              </c:extLst>
            </c:dLbl>
            <c:dLbl>
              <c:idx val="37"/>
              <c:layout>
                <c:manualLayout>
                  <c:x val="9.20471014492753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00-40DA-817E-7A6938B5AFC6}"/>
                </c:ext>
              </c:extLst>
            </c:dLbl>
            <c:dLbl>
              <c:idx val="41"/>
              <c:layout>
                <c:manualLayout>
                  <c:x val="-6.13466183574879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00-40DA-817E-7A6938B5AFC6}"/>
                </c:ext>
              </c:extLst>
            </c:dLbl>
            <c:dLbl>
              <c:idx val="45"/>
              <c:layout>
                <c:manualLayout>
                  <c:x val="-3.067512077294573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00-40DA-817E-7A6938B5AFC6}"/>
                </c:ext>
              </c:extLst>
            </c:dLbl>
            <c:dLbl>
              <c:idx val="49"/>
              <c:layout>
                <c:manualLayout>
                  <c:x val="6.13562801932372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00-40DA-817E-7A6938B5AFC6}"/>
                </c:ext>
              </c:extLst>
            </c:dLbl>
            <c:dLbl>
              <c:idx val="57"/>
              <c:layout>
                <c:manualLayout>
                  <c:x val="-6.13466183574879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FC-41C7-A984-D53CB1430F96}"/>
                </c:ext>
              </c:extLst>
            </c:dLbl>
            <c:dLbl>
              <c:idx val="58"/>
              <c:layout>
                <c:manualLayout>
                  <c:x val="1.38053140096618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FC-41C7-A984-D53CB1430F96}"/>
                </c:ext>
              </c:extLst>
            </c:dLbl>
            <c:dLbl>
              <c:idx val="70"/>
              <c:layout>
                <c:manualLayout>
                  <c:x val="-7.66859903381642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FC-41C7-A984-D53CB1430F96}"/>
                </c:ext>
              </c:extLst>
            </c:dLbl>
            <c:numFmt formatCode="#,##0.00_ ;[Red]\-#,##0.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市区町村別_多受診!$AP$5:$AP$78</c:f>
              <c:strCache>
                <c:ptCount val="74"/>
                <c:pt idx="0">
                  <c:v>大正区</c:v>
                </c:pt>
                <c:pt idx="1">
                  <c:v>平野区</c:v>
                </c:pt>
                <c:pt idx="2">
                  <c:v>港区</c:v>
                </c:pt>
                <c:pt idx="3">
                  <c:v>東住吉区</c:v>
                </c:pt>
                <c:pt idx="4">
                  <c:v>生野区</c:v>
                </c:pt>
                <c:pt idx="5">
                  <c:v>鶴見区</c:v>
                </c:pt>
                <c:pt idx="6">
                  <c:v>住吉区</c:v>
                </c:pt>
                <c:pt idx="7">
                  <c:v>東成区</c:v>
                </c:pt>
                <c:pt idx="8">
                  <c:v>都島区</c:v>
                </c:pt>
                <c:pt idx="9">
                  <c:v>住之江区</c:v>
                </c:pt>
                <c:pt idx="10">
                  <c:v>旭区</c:v>
                </c:pt>
                <c:pt idx="11">
                  <c:v>大阪市</c:v>
                </c:pt>
                <c:pt idx="12">
                  <c:v>東淀川区</c:v>
                </c:pt>
                <c:pt idx="13">
                  <c:v>西成区</c:v>
                </c:pt>
                <c:pt idx="14">
                  <c:v>阿倍野区</c:v>
                </c:pt>
                <c:pt idx="15">
                  <c:v>西区</c:v>
                </c:pt>
                <c:pt idx="16">
                  <c:v>東大阪市</c:v>
                </c:pt>
                <c:pt idx="17">
                  <c:v>守口市</c:v>
                </c:pt>
                <c:pt idx="18">
                  <c:v>淀川区</c:v>
                </c:pt>
                <c:pt idx="19">
                  <c:v>福島区</c:v>
                </c:pt>
                <c:pt idx="20">
                  <c:v>岬町</c:v>
                </c:pt>
                <c:pt idx="21">
                  <c:v>此花区</c:v>
                </c:pt>
                <c:pt idx="22">
                  <c:v>城東区</c:v>
                </c:pt>
                <c:pt idx="23">
                  <c:v>泉大津市</c:v>
                </c:pt>
                <c:pt idx="24">
                  <c:v>西淀川区</c:v>
                </c:pt>
                <c:pt idx="25">
                  <c:v>堺市美原区</c:v>
                </c:pt>
                <c:pt idx="26">
                  <c:v>松原市</c:v>
                </c:pt>
                <c:pt idx="27">
                  <c:v>門真市</c:v>
                </c:pt>
                <c:pt idx="28">
                  <c:v>八尾市</c:v>
                </c:pt>
                <c:pt idx="29">
                  <c:v>大東市</c:v>
                </c:pt>
                <c:pt idx="30">
                  <c:v>堺市東区</c:v>
                </c:pt>
                <c:pt idx="31">
                  <c:v>寝屋川市</c:v>
                </c:pt>
                <c:pt idx="32">
                  <c:v>堺市西区</c:v>
                </c:pt>
                <c:pt idx="33">
                  <c:v>摂津市</c:v>
                </c:pt>
                <c:pt idx="34">
                  <c:v>豊中市</c:v>
                </c:pt>
                <c:pt idx="35">
                  <c:v>高槻市</c:v>
                </c:pt>
                <c:pt idx="36">
                  <c:v>浪速区</c:v>
                </c:pt>
                <c:pt idx="37">
                  <c:v>吹田市</c:v>
                </c:pt>
                <c:pt idx="38">
                  <c:v>藤井寺市</c:v>
                </c:pt>
                <c:pt idx="39">
                  <c:v>堺市北区</c:v>
                </c:pt>
                <c:pt idx="40">
                  <c:v>忠岡町</c:v>
                </c:pt>
                <c:pt idx="41">
                  <c:v>茨木市</c:v>
                </c:pt>
                <c:pt idx="42">
                  <c:v>堺市</c:v>
                </c:pt>
                <c:pt idx="43">
                  <c:v>北区</c:v>
                </c:pt>
                <c:pt idx="44">
                  <c:v>堺市中区</c:v>
                </c:pt>
                <c:pt idx="45">
                  <c:v>四條畷市</c:v>
                </c:pt>
                <c:pt idx="46">
                  <c:v>天王寺区</c:v>
                </c:pt>
                <c:pt idx="47">
                  <c:v>箕面市</c:v>
                </c:pt>
                <c:pt idx="48">
                  <c:v>中央区</c:v>
                </c:pt>
                <c:pt idx="49">
                  <c:v>枚方市</c:v>
                </c:pt>
                <c:pt idx="50">
                  <c:v>泉佐野市</c:v>
                </c:pt>
                <c:pt idx="51">
                  <c:v>富田林市</c:v>
                </c:pt>
                <c:pt idx="52">
                  <c:v>貝塚市</c:v>
                </c:pt>
                <c:pt idx="53">
                  <c:v>岸和田市</c:v>
                </c:pt>
                <c:pt idx="54">
                  <c:v>交野市</c:v>
                </c:pt>
                <c:pt idx="55">
                  <c:v>柏原市</c:v>
                </c:pt>
                <c:pt idx="56">
                  <c:v>高石市</c:v>
                </c:pt>
                <c:pt idx="57">
                  <c:v>大阪狭山市</c:v>
                </c:pt>
                <c:pt idx="58">
                  <c:v>和泉市</c:v>
                </c:pt>
                <c:pt idx="59">
                  <c:v>堺市南区</c:v>
                </c:pt>
                <c:pt idx="60">
                  <c:v>泉南市</c:v>
                </c:pt>
                <c:pt idx="61">
                  <c:v>堺市堺区</c:v>
                </c:pt>
                <c:pt idx="62">
                  <c:v>河内長野市</c:v>
                </c:pt>
                <c:pt idx="63">
                  <c:v>島本町</c:v>
                </c:pt>
                <c:pt idx="64">
                  <c:v>阪南市</c:v>
                </c:pt>
                <c:pt idx="65">
                  <c:v>池田市</c:v>
                </c:pt>
                <c:pt idx="66">
                  <c:v>熊取町</c:v>
                </c:pt>
                <c:pt idx="67">
                  <c:v>田尻町</c:v>
                </c:pt>
                <c:pt idx="68">
                  <c:v>羽曳野市</c:v>
                </c:pt>
                <c:pt idx="69">
                  <c:v>太子町</c:v>
                </c:pt>
                <c:pt idx="70">
                  <c:v>能勢町</c:v>
                </c:pt>
                <c:pt idx="71">
                  <c:v>河南町</c:v>
                </c:pt>
                <c:pt idx="72">
                  <c:v>千早赤阪村</c:v>
                </c:pt>
                <c:pt idx="73">
                  <c:v>豊能町</c:v>
                </c:pt>
              </c:strCache>
            </c:strRef>
          </c:cat>
          <c:val>
            <c:numRef>
              <c:f>市区町村別_多受診!$AS$5:$AS$78</c:f>
              <c:numCache>
                <c:formatCode>General</c:formatCode>
                <c:ptCount val="74"/>
                <c:pt idx="0">
                  <c:v>-0.35999999999999988</c:v>
                </c:pt>
                <c:pt idx="1">
                  <c:v>-0.35999999999999988</c:v>
                </c:pt>
                <c:pt idx="2">
                  <c:v>-0.81000000000000028</c:v>
                </c:pt>
                <c:pt idx="3">
                  <c:v>-0.25000000000000022</c:v>
                </c:pt>
                <c:pt idx="4">
                  <c:v>-0.52999999999999992</c:v>
                </c:pt>
                <c:pt idx="5">
                  <c:v>-0.28999999999999998</c:v>
                </c:pt>
                <c:pt idx="6">
                  <c:v>-0.32000000000000017</c:v>
                </c:pt>
                <c:pt idx="7">
                  <c:v>-0.23999999999999994</c:v>
                </c:pt>
                <c:pt idx="8">
                  <c:v>-0.20000000000000018</c:v>
                </c:pt>
                <c:pt idx="9">
                  <c:v>0.10000000000000009</c:v>
                </c:pt>
                <c:pt idx="10">
                  <c:v>-0.27000000000000013</c:v>
                </c:pt>
                <c:pt idx="11">
                  <c:v>-0.30000000000000027</c:v>
                </c:pt>
                <c:pt idx="12">
                  <c:v>-8.000000000000021E-2</c:v>
                </c:pt>
                <c:pt idx="13">
                  <c:v>-8.9999999999999802E-2</c:v>
                </c:pt>
                <c:pt idx="14">
                  <c:v>-5.9999999999999984E-2</c:v>
                </c:pt>
                <c:pt idx="15">
                  <c:v>-0.57999999999999996</c:v>
                </c:pt>
                <c:pt idx="16">
                  <c:v>-0.44000000000000045</c:v>
                </c:pt>
                <c:pt idx="17">
                  <c:v>-0.36000000000000026</c:v>
                </c:pt>
                <c:pt idx="18">
                  <c:v>0</c:v>
                </c:pt>
                <c:pt idx="19">
                  <c:v>-0.28999999999999998</c:v>
                </c:pt>
                <c:pt idx="20">
                  <c:v>0.43999999999999978</c:v>
                </c:pt>
                <c:pt idx="21">
                  <c:v>-0.49000000000000016</c:v>
                </c:pt>
                <c:pt idx="22">
                  <c:v>-0.45999999999999996</c:v>
                </c:pt>
                <c:pt idx="23">
                  <c:v>-0.31000000000000022</c:v>
                </c:pt>
                <c:pt idx="24">
                  <c:v>-0.55000000000000016</c:v>
                </c:pt>
                <c:pt idx="25">
                  <c:v>-0.53000000000000025</c:v>
                </c:pt>
                <c:pt idx="26">
                  <c:v>5.9999999999999984E-2</c:v>
                </c:pt>
                <c:pt idx="27">
                  <c:v>-0.37000000000000022</c:v>
                </c:pt>
                <c:pt idx="28">
                  <c:v>-0.20000000000000018</c:v>
                </c:pt>
                <c:pt idx="29">
                  <c:v>-0.18999999999999989</c:v>
                </c:pt>
                <c:pt idx="30">
                  <c:v>-0.18999999999999989</c:v>
                </c:pt>
                <c:pt idx="31">
                  <c:v>-5.9999999999999984E-2</c:v>
                </c:pt>
                <c:pt idx="32">
                  <c:v>-0.35</c:v>
                </c:pt>
                <c:pt idx="33">
                  <c:v>-3.9999999999999758E-2</c:v>
                </c:pt>
                <c:pt idx="34">
                  <c:v>-3.0000000000000165E-2</c:v>
                </c:pt>
                <c:pt idx="35">
                  <c:v>-0.13999999999999985</c:v>
                </c:pt>
                <c:pt idx="36">
                  <c:v>-0.35999999999999988</c:v>
                </c:pt>
                <c:pt idx="37">
                  <c:v>-0.17999999999999994</c:v>
                </c:pt>
                <c:pt idx="38">
                  <c:v>-0.38999999999999974</c:v>
                </c:pt>
                <c:pt idx="39">
                  <c:v>-0.11999999999999997</c:v>
                </c:pt>
                <c:pt idx="40">
                  <c:v>-3.0000000000000165E-2</c:v>
                </c:pt>
                <c:pt idx="41">
                  <c:v>-0.13999999999999985</c:v>
                </c:pt>
                <c:pt idx="42">
                  <c:v>-0.22000000000000006</c:v>
                </c:pt>
                <c:pt idx="43">
                  <c:v>-0.28000000000000003</c:v>
                </c:pt>
                <c:pt idx="44">
                  <c:v>-0.2199999999999997</c:v>
                </c:pt>
                <c:pt idx="45">
                  <c:v>-0.12999999999999989</c:v>
                </c:pt>
                <c:pt idx="46">
                  <c:v>-0.42999999999999983</c:v>
                </c:pt>
                <c:pt idx="47">
                  <c:v>0.15999999999999989</c:v>
                </c:pt>
                <c:pt idx="48">
                  <c:v>-0.32000000000000017</c:v>
                </c:pt>
                <c:pt idx="49">
                  <c:v>-0.19000000000000022</c:v>
                </c:pt>
                <c:pt idx="50">
                  <c:v>-0.31999999999999978</c:v>
                </c:pt>
                <c:pt idx="51">
                  <c:v>-5.0000000000000044E-2</c:v>
                </c:pt>
                <c:pt idx="52">
                  <c:v>0.10999999999999985</c:v>
                </c:pt>
                <c:pt idx="53">
                  <c:v>-6.9999999999999923E-2</c:v>
                </c:pt>
                <c:pt idx="54">
                  <c:v>-0.10000000000000009</c:v>
                </c:pt>
                <c:pt idx="55">
                  <c:v>-0.49</c:v>
                </c:pt>
                <c:pt idx="56">
                  <c:v>0.20999999999999994</c:v>
                </c:pt>
                <c:pt idx="57">
                  <c:v>-0.14000000000000001</c:v>
                </c:pt>
                <c:pt idx="58">
                  <c:v>-0.17</c:v>
                </c:pt>
                <c:pt idx="59">
                  <c:v>-1.9999999999999879E-2</c:v>
                </c:pt>
                <c:pt idx="60">
                  <c:v>-4.0000000000000105E-2</c:v>
                </c:pt>
                <c:pt idx="61">
                  <c:v>-0.43</c:v>
                </c:pt>
                <c:pt idx="62">
                  <c:v>-4.0000000000000105E-2</c:v>
                </c:pt>
                <c:pt idx="63">
                  <c:v>0.17</c:v>
                </c:pt>
                <c:pt idx="64">
                  <c:v>-0.22999999999999998</c:v>
                </c:pt>
                <c:pt idx="65">
                  <c:v>5.9999999999999984E-2</c:v>
                </c:pt>
                <c:pt idx="66">
                  <c:v>-0.3899999999999999</c:v>
                </c:pt>
                <c:pt idx="67">
                  <c:v>-0.32000000000000017</c:v>
                </c:pt>
                <c:pt idx="68">
                  <c:v>-0.45999999999999996</c:v>
                </c:pt>
                <c:pt idx="69">
                  <c:v>-0.34</c:v>
                </c:pt>
                <c:pt idx="70">
                  <c:v>-0.13000000000000009</c:v>
                </c:pt>
                <c:pt idx="71">
                  <c:v>-0.34</c:v>
                </c:pt>
                <c:pt idx="72">
                  <c:v>7.0000000000000007E-2</c:v>
                </c:pt>
                <c:pt idx="73">
                  <c:v>-0.23000000000000009</c:v>
                </c:pt>
              </c:numCache>
            </c:numRef>
          </c:val>
          <c:extLst>
            <c:ext xmlns:c16="http://schemas.microsoft.com/office/drawing/2014/chart" uri="{C3380CC4-5D6E-409C-BE32-E72D297353CC}">
              <c16:uniqueId val="{00000011-9F00-40DA-817E-7A6938B5AFC6}"/>
            </c:ext>
          </c:extLst>
        </c:ser>
        <c:dLbls>
          <c:showLegendKey val="0"/>
          <c:showVal val="0"/>
          <c:showCatName val="0"/>
          <c:showSerName val="0"/>
          <c:showPercent val="0"/>
          <c:showBubbleSize val="0"/>
        </c:dLbls>
        <c:gapWidth val="150"/>
        <c:axId val="200753664"/>
        <c:axId val="193806912"/>
      </c:barChart>
      <c:scatterChart>
        <c:scatterStyle val="lineMarker"/>
        <c:varyColors val="0"/>
        <c:ser>
          <c:idx val="1"/>
          <c:order val="1"/>
          <c:tx>
            <c:strRef>
              <c:f>市区町村別_多受診!$B$79</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2-9F00-40DA-817E-7A6938B5AFC6}"/>
              </c:ext>
            </c:extLst>
          </c:dPt>
          <c:dLbls>
            <c:dLbl>
              <c:idx val="0"/>
              <c:layout>
                <c:manualLayout>
                  <c:x val="9.3562801932367032E-2"/>
                  <c:y val="-0.89808682539682538"/>
                </c:manualLayout>
              </c:layout>
              <c:tx>
                <c:rich>
                  <a:bodyPr/>
                  <a:lstStyle/>
                  <a:p>
                    <a:fld id="{82FEE9E3-43E0-45C0-8B17-120535EC97CE}" type="SERIESNAME">
                      <a:rPr lang="ja-JP" altLang="en-US"/>
                      <a:pPr/>
                      <a:t>[系列名]</a:t>
                    </a:fld>
                    <a:r>
                      <a:rPr lang="ja-JP" altLang="en-US" baseline="0"/>
                      <a:t>
</a:t>
                    </a:r>
                    <a:fld id="{59C446ED-B6E1-4AF6-A4B9-9B5283793016}"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9F00-40DA-817E-7A6938B5AFC6}"/>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市区町村別_多受診!$BD$5:$BD$78</c:f>
              <c:numCache>
                <c:formatCode>General</c:formatCode>
                <c:ptCount val="74"/>
                <c:pt idx="0">
                  <c:v>-0.20999999999999977</c:v>
                </c:pt>
                <c:pt idx="1">
                  <c:v>-0.20999999999999977</c:v>
                </c:pt>
                <c:pt idx="2">
                  <c:v>-0.20999999999999977</c:v>
                </c:pt>
                <c:pt idx="3">
                  <c:v>-0.20999999999999977</c:v>
                </c:pt>
                <c:pt idx="4">
                  <c:v>-0.20999999999999977</c:v>
                </c:pt>
                <c:pt idx="5">
                  <c:v>-0.20999999999999977</c:v>
                </c:pt>
                <c:pt idx="6">
                  <c:v>-0.20999999999999977</c:v>
                </c:pt>
                <c:pt idx="7">
                  <c:v>-0.20999999999999977</c:v>
                </c:pt>
                <c:pt idx="8">
                  <c:v>-0.20999999999999977</c:v>
                </c:pt>
                <c:pt idx="9">
                  <c:v>-0.20999999999999977</c:v>
                </c:pt>
                <c:pt idx="10">
                  <c:v>-0.20999999999999977</c:v>
                </c:pt>
                <c:pt idx="11">
                  <c:v>-0.20999999999999977</c:v>
                </c:pt>
                <c:pt idx="12">
                  <c:v>-0.20999999999999977</c:v>
                </c:pt>
                <c:pt idx="13">
                  <c:v>-0.20999999999999977</c:v>
                </c:pt>
                <c:pt idx="14">
                  <c:v>-0.20999999999999977</c:v>
                </c:pt>
                <c:pt idx="15">
                  <c:v>-0.20999999999999977</c:v>
                </c:pt>
                <c:pt idx="16">
                  <c:v>-0.20999999999999977</c:v>
                </c:pt>
                <c:pt idx="17">
                  <c:v>-0.20999999999999977</c:v>
                </c:pt>
                <c:pt idx="18">
                  <c:v>-0.20999999999999977</c:v>
                </c:pt>
                <c:pt idx="19">
                  <c:v>-0.20999999999999977</c:v>
                </c:pt>
                <c:pt idx="20">
                  <c:v>-0.20999999999999977</c:v>
                </c:pt>
                <c:pt idx="21">
                  <c:v>-0.20999999999999977</c:v>
                </c:pt>
                <c:pt idx="22">
                  <c:v>-0.20999999999999977</c:v>
                </c:pt>
                <c:pt idx="23">
                  <c:v>-0.20999999999999977</c:v>
                </c:pt>
                <c:pt idx="24">
                  <c:v>-0.20999999999999977</c:v>
                </c:pt>
                <c:pt idx="25">
                  <c:v>-0.20999999999999977</c:v>
                </c:pt>
                <c:pt idx="26">
                  <c:v>-0.20999999999999977</c:v>
                </c:pt>
                <c:pt idx="27">
                  <c:v>-0.20999999999999977</c:v>
                </c:pt>
                <c:pt idx="28">
                  <c:v>-0.20999999999999977</c:v>
                </c:pt>
                <c:pt idx="29">
                  <c:v>-0.20999999999999977</c:v>
                </c:pt>
                <c:pt idx="30">
                  <c:v>-0.20999999999999977</c:v>
                </c:pt>
                <c:pt idx="31">
                  <c:v>-0.20999999999999977</c:v>
                </c:pt>
                <c:pt idx="32">
                  <c:v>-0.20999999999999977</c:v>
                </c:pt>
                <c:pt idx="33">
                  <c:v>-0.20999999999999977</c:v>
                </c:pt>
                <c:pt idx="34">
                  <c:v>-0.20999999999999977</c:v>
                </c:pt>
                <c:pt idx="35">
                  <c:v>-0.20999999999999977</c:v>
                </c:pt>
                <c:pt idx="36">
                  <c:v>-0.20999999999999977</c:v>
                </c:pt>
                <c:pt idx="37">
                  <c:v>-0.20999999999999977</c:v>
                </c:pt>
                <c:pt idx="38">
                  <c:v>-0.20999999999999977</c:v>
                </c:pt>
                <c:pt idx="39">
                  <c:v>-0.20999999999999977</c:v>
                </c:pt>
                <c:pt idx="40">
                  <c:v>-0.20999999999999977</c:v>
                </c:pt>
                <c:pt idx="41">
                  <c:v>-0.20999999999999977</c:v>
                </c:pt>
                <c:pt idx="42">
                  <c:v>-0.20999999999999977</c:v>
                </c:pt>
                <c:pt idx="43">
                  <c:v>-0.20999999999999977</c:v>
                </c:pt>
                <c:pt idx="44">
                  <c:v>-0.20999999999999977</c:v>
                </c:pt>
                <c:pt idx="45">
                  <c:v>-0.20999999999999977</c:v>
                </c:pt>
                <c:pt idx="46">
                  <c:v>-0.20999999999999977</c:v>
                </c:pt>
                <c:pt idx="47">
                  <c:v>-0.20999999999999977</c:v>
                </c:pt>
                <c:pt idx="48">
                  <c:v>-0.20999999999999977</c:v>
                </c:pt>
                <c:pt idx="49">
                  <c:v>-0.20999999999999977</c:v>
                </c:pt>
                <c:pt idx="50">
                  <c:v>-0.20999999999999977</c:v>
                </c:pt>
                <c:pt idx="51">
                  <c:v>-0.20999999999999977</c:v>
                </c:pt>
                <c:pt idx="52">
                  <c:v>-0.20999999999999977</c:v>
                </c:pt>
                <c:pt idx="53">
                  <c:v>-0.20999999999999977</c:v>
                </c:pt>
                <c:pt idx="54">
                  <c:v>-0.20999999999999977</c:v>
                </c:pt>
                <c:pt idx="55">
                  <c:v>-0.20999999999999977</c:v>
                </c:pt>
                <c:pt idx="56">
                  <c:v>-0.20999999999999977</c:v>
                </c:pt>
                <c:pt idx="57">
                  <c:v>-0.20999999999999977</c:v>
                </c:pt>
                <c:pt idx="58">
                  <c:v>-0.20999999999999977</c:v>
                </c:pt>
                <c:pt idx="59">
                  <c:v>-0.20999999999999977</c:v>
                </c:pt>
                <c:pt idx="60">
                  <c:v>-0.20999999999999977</c:v>
                </c:pt>
                <c:pt idx="61">
                  <c:v>-0.20999999999999977</c:v>
                </c:pt>
                <c:pt idx="62">
                  <c:v>-0.20999999999999977</c:v>
                </c:pt>
                <c:pt idx="63">
                  <c:v>-0.20999999999999977</c:v>
                </c:pt>
                <c:pt idx="64">
                  <c:v>-0.20999999999999977</c:v>
                </c:pt>
                <c:pt idx="65">
                  <c:v>-0.20999999999999977</c:v>
                </c:pt>
                <c:pt idx="66">
                  <c:v>-0.20999999999999977</c:v>
                </c:pt>
                <c:pt idx="67">
                  <c:v>-0.20999999999999977</c:v>
                </c:pt>
                <c:pt idx="68">
                  <c:v>-0.20999999999999977</c:v>
                </c:pt>
                <c:pt idx="69">
                  <c:v>-0.20999999999999977</c:v>
                </c:pt>
                <c:pt idx="70">
                  <c:v>-0.20999999999999977</c:v>
                </c:pt>
                <c:pt idx="71">
                  <c:v>-0.20999999999999977</c:v>
                </c:pt>
                <c:pt idx="72">
                  <c:v>-0.20999999999999977</c:v>
                </c:pt>
                <c:pt idx="73">
                  <c:v>-0.20999999999999977</c:v>
                </c:pt>
              </c:numCache>
            </c:numRef>
          </c:xVal>
          <c:yVal>
            <c:numRef>
              <c:f>市区町村別_多受診!$BH$5:$BH$78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999999</c:v>
                </c:pt>
              </c:numCache>
            </c:numRef>
          </c:yVal>
          <c:smooth val="0"/>
          <c:extLst>
            <c:ext xmlns:c16="http://schemas.microsoft.com/office/drawing/2014/chart" uri="{C3380CC4-5D6E-409C-BE32-E72D297353CC}">
              <c16:uniqueId val="{00000014-9F00-40DA-817E-7A6938B5AFC6}"/>
            </c:ext>
          </c:extLst>
        </c:ser>
        <c:dLbls>
          <c:showLegendKey val="0"/>
          <c:showVal val="0"/>
          <c:showCatName val="0"/>
          <c:showSerName val="0"/>
          <c:showPercent val="0"/>
          <c:showBubbleSize val="0"/>
        </c:dLbls>
        <c:axId val="193808064"/>
        <c:axId val="193807488"/>
      </c:scatterChart>
      <c:catAx>
        <c:axId val="200753664"/>
        <c:scaling>
          <c:orientation val="maxMin"/>
        </c:scaling>
        <c:delete val="0"/>
        <c:axPos val="l"/>
        <c:numFmt formatCode="General" sourceLinked="0"/>
        <c:majorTickMark val="none"/>
        <c:minorTickMark val="none"/>
        <c:tickLblPos val="low"/>
        <c:spPr>
          <a:ln>
            <a:solidFill>
              <a:srgbClr val="7F7F7F"/>
            </a:solidFill>
          </a:ln>
        </c:spPr>
        <c:crossAx val="193806912"/>
        <c:crossesAt val="0"/>
        <c:auto val="1"/>
        <c:lblAlgn val="ctr"/>
        <c:lblOffset val="100"/>
        <c:noMultiLvlLbl val="0"/>
      </c:catAx>
      <c:valAx>
        <c:axId val="193806912"/>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89780048309178739"/>
              <c:y val="2.5396746031746031E-2"/>
            </c:manualLayout>
          </c:layout>
          <c:overlay val="0"/>
        </c:title>
        <c:numFmt formatCode="#,##0.00_ ;[Red]\-#,##0.00\ " sourceLinked="0"/>
        <c:majorTickMark val="out"/>
        <c:minorTickMark val="none"/>
        <c:tickLblPos val="nextTo"/>
        <c:spPr>
          <a:ln>
            <a:solidFill>
              <a:srgbClr val="7F7F7F"/>
            </a:solidFill>
          </a:ln>
        </c:spPr>
        <c:crossAx val="200753664"/>
        <c:crosses val="autoZero"/>
        <c:crossBetween val="between"/>
      </c:valAx>
      <c:valAx>
        <c:axId val="193807488"/>
        <c:scaling>
          <c:orientation val="minMax"/>
          <c:max val="50"/>
          <c:min val="0"/>
        </c:scaling>
        <c:delete val="1"/>
        <c:axPos val="r"/>
        <c:numFmt formatCode="General" sourceLinked="1"/>
        <c:majorTickMark val="out"/>
        <c:minorTickMark val="none"/>
        <c:tickLblPos val="nextTo"/>
        <c:crossAx val="193808064"/>
        <c:crosses val="max"/>
        <c:crossBetween val="midCat"/>
      </c:valAx>
      <c:valAx>
        <c:axId val="193808064"/>
        <c:scaling>
          <c:orientation val="minMax"/>
        </c:scaling>
        <c:delete val="1"/>
        <c:axPos val="b"/>
        <c:numFmt formatCode="General" sourceLinked="1"/>
        <c:majorTickMark val="out"/>
        <c:minorTickMark val="none"/>
        <c:tickLblPos val="nextTo"/>
        <c:crossAx val="1938074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市区町村別_多受診!$AT$2</c:f>
              <c:strCache>
                <c:ptCount val="1"/>
                <c:pt idx="0">
                  <c:v>重複服薬患者割合(総患者数に占める割合)</c:v>
                </c:pt>
              </c:strCache>
            </c:strRef>
          </c:tx>
          <c:spPr>
            <a:solidFill>
              <a:srgbClr val="B3A2C7"/>
            </a:solidFill>
            <a:ln>
              <a:noFill/>
            </a:ln>
          </c:spPr>
          <c:invertIfNegative val="0"/>
          <c:dLbls>
            <c:dLbl>
              <c:idx val="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4E-4678-817C-EE23532AC655}"/>
                </c:ext>
              </c:extLst>
            </c:dLbl>
            <c:dLbl>
              <c:idx val="1"/>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4E-4678-817C-EE23532AC655}"/>
                </c:ext>
              </c:extLst>
            </c:dLbl>
            <c:dLbl>
              <c:idx val="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4E-4678-817C-EE23532AC655}"/>
                </c:ext>
              </c:extLst>
            </c:dLbl>
            <c:dLbl>
              <c:idx val="3"/>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4E-4678-817C-EE23532AC655}"/>
                </c:ext>
              </c:extLst>
            </c:dLbl>
            <c:dLbl>
              <c:idx val="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4E-4678-817C-EE23532AC655}"/>
                </c:ext>
              </c:extLst>
            </c:dLbl>
            <c:dLbl>
              <c:idx val="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4E-4678-817C-EE23532AC655}"/>
                </c:ext>
              </c:extLst>
            </c:dLbl>
            <c:dLbl>
              <c:idx val="6"/>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4E-4678-817C-EE23532AC655}"/>
                </c:ext>
              </c:extLst>
            </c:dLbl>
            <c:dLbl>
              <c:idx val="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4E-4678-817C-EE23532AC655}"/>
                </c:ext>
              </c:extLst>
            </c:dLbl>
            <c:dLbl>
              <c:idx val="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4E-4678-817C-EE23532AC655}"/>
                </c:ext>
              </c:extLst>
            </c:dLbl>
            <c:dLbl>
              <c:idx val="9"/>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C4E-4678-817C-EE23532AC655}"/>
                </c:ext>
              </c:extLst>
            </c:dLbl>
            <c:dLbl>
              <c:idx val="1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4E-4678-817C-EE23532AC655}"/>
                </c:ext>
              </c:extLst>
            </c:dLbl>
            <c:dLbl>
              <c:idx val="11"/>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4E-4678-817C-EE23532AC655}"/>
                </c:ext>
              </c:extLst>
            </c:dLbl>
            <c:dLbl>
              <c:idx val="1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4E-4678-817C-EE23532AC655}"/>
                </c:ext>
              </c:extLst>
            </c:dLbl>
            <c:dLbl>
              <c:idx val="1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4E-4678-817C-EE23532AC655}"/>
                </c:ext>
              </c:extLst>
            </c:dLbl>
            <c:dLbl>
              <c:idx val="1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4E-4678-817C-EE23532AC655}"/>
                </c:ext>
              </c:extLst>
            </c:dLbl>
            <c:dLbl>
              <c:idx val="1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4E-4678-817C-EE23532AC655}"/>
                </c:ext>
              </c:extLst>
            </c:dLbl>
            <c:dLbl>
              <c:idx val="16"/>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4E-4678-817C-EE23532AC655}"/>
                </c:ext>
              </c:extLst>
            </c:dLbl>
            <c:dLbl>
              <c:idx val="1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4E-4678-817C-EE23532AC655}"/>
                </c:ext>
              </c:extLst>
            </c:dLbl>
            <c:dLbl>
              <c:idx val="1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C4E-4678-817C-EE23532AC655}"/>
                </c:ext>
              </c:extLst>
            </c:dLbl>
            <c:dLbl>
              <c:idx val="19"/>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C4E-4678-817C-EE23532AC655}"/>
                </c:ext>
              </c:extLst>
            </c:dLbl>
            <c:dLbl>
              <c:idx val="2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C4E-4678-817C-EE23532AC655}"/>
                </c:ext>
              </c:extLst>
            </c:dLbl>
            <c:dLbl>
              <c:idx val="2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C4E-4678-817C-EE23532AC655}"/>
                </c:ext>
              </c:extLst>
            </c:dLbl>
            <c:dLbl>
              <c:idx val="2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C4E-4678-817C-EE23532AC655}"/>
                </c:ext>
              </c:extLst>
            </c:dLbl>
            <c:dLbl>
              <c:idx val="23"/>
              <c:layout>
                <c:manualLayout>
                  <c:x val="-1.533816425120885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C4E-4678-817C-EE23532AC655}"/>
                </c:ext>
              </c:extLst>
            </c:dLbl>
            <c:dLbl>
              <c:idx val="2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C4E-4678-817C-EE23532AC655}"/>
                </c:ext>
              </c:extLst>
            </c:dLbl>
            <c:dLbl>
              <c:idx val="2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C4E-4678-817C-EE23532AC655}"/>
                </c:ext>
              </c:extLst>
            </c:dLbl>
            <c:dLbl>
              <c:idx val="2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C4E-4678-817C-EE23532AC655}"/>
                </c:ext>
              </c:extLst>
            </c:dLbl>
            <c:dLbl>
              <c:idx val="2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C4E-4678-817C-EE23532AC655}"/>
                </c:ext>
              </c:extLst>
            </c:dLbl>
            <c:dLbl>
              <c:idx val="2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C4E-4678-817C-EE23532AC655}"/>
                </c:ext>
              </c:extLst>
            </c:dLbl>
            <c:dLbl>
              <c:idx val="2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C4E-4678-817C-EE23532AC655}"/>
                </c:ext>
              </c:extLst>
            </c:dLbl>
            <c:dLbl>
              <c:idx val="3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C4E-4678-817C-EE23532AC655}"/>
                </c:ext>
              </c:extLst>
            </c:dLbl>
            <c:dLbl>
              <c:idx val="3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C4E-4678-817C-EE23532AC655}"/>
                </c:ext>
              </c:extLst>
            </c:dLbl>
            <c:dLbl>
              <c:idx val="3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C4E-4678-817C-EE23532AC655}"/>
                </c:ext>
              </c:extLst>
            </c:dLbl>
            <c:dLbl>
              <c:idx val="33"/>
              <c:layout>
                <c:manualLayout>
                  <c:x val="1.5205314009661836E-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C-4752-ADF6-821C3435E3A4}"/>
                </c:ext>
              </c:extLst>
            </c:dLbl>
            <c:dLbl>
              <c:idx val="34"/>
              <c:layout>
                <c:manualLayout>
                  <c:x val="6.0386473429951691E-7"/>
                  <c:y val="7.34081196741271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2B-4545-95B4-9D60A58F6D18}"/>
                </c:ext>
              </c:extLst>
            </c:dLbl>
            <c:dLbl>
              <c:idx val="35"/>
              <c:layout>
                <c:manualLayout>
                  <c:x val="6.0386473418703835E-7"/>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2B-4545-95B4-9D60A58F6D18}"/>
                </c:ext>
              </c:extLst>
            </c:dLbl>
            <c:dLbl>
              <c:idx val="36"/>
              <c:layout>
                <c:manualLayout>
                  <c:x val="8.4541062801932368E-7"/>
                  <c:y val="3.152854732612301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2B-4545-95B4-9D60A58F6D18}"/>
                </c:ext>
              </c:extLst>
            </c:dLbl>
            <c:dLbl>
              <c:idx val="37"/>
              <c:layout>
                <c:manualLayout>
                  <c:x val="8.4541062801932368E-7"/>
                  <c:y val="7.34081196741271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2B-4545-95B4-9D60A58F6D18}"/>
                </c:ext>
              </c:extLst>
            </c:dLbl>
            <c:dLbl>
              <c:idx val="38"/>
              <c:layout>
                <c:manualLayout>
                  <c:x val="1.0869565217391303E-6"/>
                  <c:y val="7.34081196741271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2B-4545-95B4-9D60A58F6D18}"/>
                </c:ext>
              </c:extLst>
            </c:dLbl>
            <c:dLbl>
              <c:idx val="39"/>
              <c:layout>
                <c:manualLayout>
                  <c:x val="6.136352657004831E-3"/>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2B-4545-95B4-9D60A58F6D18}"/>
                </c:ext>
              </c:extLst>
            </c:dLbl>
            <c:dLbl>
              <c:idx val="40"/>
              <c:layout>
                <c:manualLayout>
                  <c:x val="4.7545893719805636E-3"/>
                  <c:y val="2.419094200818363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2B-4545-95B4-9D60A58F6D18}"/>
                </c:ext>
              </c:extLst>
            </c:dLbl>
            <c:dLbl>
              <c:idx val="41"/>
              <c:layout>
                <c:manualLayout>
                  <c:x val="9.20446859903381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2B-4545-95B4-9D60A58F6D18}"/>
                </c:ext>
              </c:extLst>
            </c:dLbl>
            <c:dLbl>
              <c:idx val="42"/>
              <c:layout>
                <c:manualLayout>
                  <c:x val="1.0738526570048309E-2"/>
                  <c:y val="7.34081196741271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2B-4545-95B4-9D60A58F6D18}"/>
                </c:ext>
              </c:extLst>
            </c:dLbl>
            <c:dLbl>
              <c:idx val="43"/>
              <c:layout>
                <c:manualLayout>
                  <c:x val="1.0738526570048309E-2"/>
                  <c:y val="7.34081196741271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2B-4545-95B4-9D60A58F6D18}"/>
                </c:ext>
              </c:extLst>
            </c:dLbl>
            <c:dLbl>
              <c:idx val="44"/>
              <c:layout>
                <c:manualLayout>
                  <c:x val="1.0738526570048309E-2"/>
                  <c:y val="7.8821368388715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2B-4545-95B4-9D60A58F6D18}"/>
                </c:ext>
              </c:extLst>
            </c:dLbl>
            <c:dLbl>
              <c:idx val="45"/>
              <c:layout>
                <c:manualLayout>
                  <c:x val="1.22727053140096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F2B-4545-95B4-9D60A58F6D18}"/>
                </c:ext>
              </c:extLst>
            </c:dLbl>
            <c:dLbl>
              <c:idx val="46"/>
              <c:layout>
                <c:manualLayout>
                  <c:x val="1.2272705314009549E-2"/>
                  <c:y val="7.882136846212378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F2B-4545-95B4-9D60A58F6D18}"/>
                </c:ext>
              </c:extLst>
            </c:dLbl>
            <c:dLbl>
              <c:idx val="47"/>
              <c:layout>
                <c:manualLayout>
                  <c:x val="1.380676328502415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F2B-4545-95B4-9D60A58F6D18}"/>
                </c:ext>
              </c:extLst>
            </c:dLbl>
            <c:dLbl>
              <c:idx val="48"/>
              <c:layout>
                <c:manualLayout>
                  <c:x val="1.5340821256038648E-2"/>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F2B-4545-95B4-9D60A58F6D18}"/>
                </c:ext>
              </c:extLst>
            </c:dLbl>
            <c:dLbl>
              <c:idx val="49"/>
              <c:layout>
                <c:manualLayout>
                  <c:x val="1.687657004830918E-2"/>
                  <c:y val="2.3223304327856289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F2B-4545-95B4-9D60A58F6D18}"/>
                </c:ext>
              </c:extLst>
            </c:dLbl>
            <c:dLbl>
              <c:idx val="50"/>
              <c:layout>
                <c:manualLayout>
                  <c:x val="1.8257004830917873E-2"/>
                  <c:y val="1.61272946721224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F2B-4545-95B4-9D60A58F6D18}"/>
                </c:ext>
              </c:extLst>
            </c:dLbl>
            <c:dLbl>
              <c:idx val="51"/>
              <c:layout>
                <c:manualLayout>
                  <c:x val="1.8408937198067632E-2"/>
                  <c:y val="1.00103137760440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F2B-4545-95B4-9D60A58F6D18}"/>
                </c:ext>
              </c:extLst>
            </c:dLbl>
            <c:dLbl>
              <c:idx val="52"/>
              <c:layout>
                <c:manualLayout>
                  <c:x val="1.9943357487922704E-2"/>
                  <c:y val="1.00103137760440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F2B-4545-95B4-9D60A58F6D18}"/>
                </c:ext>
              </c:extLst>
            </c:dLbl>
            <c:dLbl>
              <c:idx val="53"/>
              <c:layout>
                <c:manualLayout>
                  <c:x val="2.147717391304348E-2"/>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F2B-4545-95B4-9D60A58F6D18}"/>
                </c:ext>
              </c:extLst>
            </c:dLbl>
            <c:dLbl>
              <c:idx val="54"/>
              <c:layout>
                <c:manualLayout>
                  <c:x val="2.301147342995169E-2"/>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F2B-4545-95B4-9D60A58F6D18}"/>
                </c:ext>
              </c:extLst>
            </c:dLbl>
            <c:dLbl>
              <c:idx val="55"/>
              <c:layout>
                <c:manualLayout>
                  <c:x val="2.8837801932367148E-2"/>
                  <c:y val="1.61272946721224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F2B-4545-95B4-9D60A58F6D18}"/>
                </c:ext>
              </c:extLst>
            </c:dLbl>
            <c:dLbl>
              <c:idx val="56"/>
              <c:layout>
                <c:manualLayout>
                  <c:x val="2.8685990338164137E-2"/>
                  <c:y val="3.225458934424484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F2B-4545-95B4-9D60A58F6D18}"/>
                </c:ext>
              </c:extLst>
            </c:dLbl>
            <c:dLbl>
              <c:idx val="57"/>
              <c:layout>
                <c:manualLayout>
                  <c:x val="3.0371859903381641E-2"/>
                  <c:y val="8.063647336061211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F2B-4545-95B4-9D60A58F6D18}"/>
                </c:ext>
              </c:extLst>
            </c:dLbl>
            <c:dLbl>
              <c:idx val="58"/>
              <c:layout>
                <c:manualLayout>
                  <c:x val="3.2057608695652058E-2"/>
                  <c:y val="8.063647336061211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F2B-4545-95B4-9D60A58F6D18}"/>
                </c:ext>
              </c:extLst>
            </c:dLbl>
            <c:dLbl>
              <c:idx val="5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C4E-4678-817C-EE23532AC655}"/>
                </c:ext>
              </c:extLst>
            </c:dLbl>
            <c:dLbl>
              <c:idx val="6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C4E-4678-817C-EE23532AC655}"/>
                </c:ext>
              </c:extLst>
            </c:dLbl>
            <c:dLbl>
              <c:idx val="6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C4E-4678-817C-EE23532AC655}"/>
                </c:ext>
              </c:extLst>
            </c:dLbl>
            <c:dLbl>
              <c:idx val="6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C4E-4678-817C-EE23532AC655}"/>
                </c:ext>
              </c:extLst>
            </c:dLbl>
            <c:dLbl>
              <c:idx val="6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C4E-4678-817C-EE23532AC655}"/>
                </c:ext>
              </c:extLst>
            </c:dLbl>
            <c:dLbl>
              <c:idx val="6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0A-4664-B01A-9BD036D37494}"/>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市区町村別_多受診!$AT$5:$AT$78</c:f>
              <c:strCache>
                <c:ptCount val="74"/>
                <c:pt idx="0">
                  <c:v>浪速区</c:v>
                </c:pt>
                <c:pt idx="1">
                  <c:v>千早赤阪村</c:v>
                </c:pt>
                <c:pt idx="2">
                  <c:v>中央区</c:v>
                </c:pt>
                <c:pt idx="3">
                  <c:v>天王寺区</c:v>
                </c:pt>
                <c:pt idx="4">
                  <c:v>島本町</c:v>
                </c:pt>
                <c:pt idx="5">
                  <c:v>西区</c:v>
                </c:pt>
                <c:pt idx="6">
                  <c:v>寝屋川市</c:v>
                </c:pt>
                <c:pt idx="7">
                  <c:v>熊取町</c:v>
                </c:pt>
                <c:pt idx="8">
                  <c:v>忠岡町</c:v>
                </c:pt>
                <c:pt idx="9">
                  <c:v>柏原市</c:v>
                </c:pt>
                <c:pt idx="10">
                  <c:v>北区</c:v>
                </c:pt>
                <c:pt idx="11">
                  <c:v>池田市</c:v>
                </c:pt>
                <c:pt idx="12">
                  <c:v>泉大津市</c:v>
                </c:pt>
                <c:pt idx="13">
                  <c:v>大正区</c:v>
                </c:pt>
                <c:pt idx="14">
                  <c:v>西淀川区</c:v>
                </c:pt>
                <c:pt idx="15">
                  <c:v>枚方市</c:v>
                </c:pt>
                <c:pt idx="16">
                  <c:v>茨木市</c:v>
                </c:pt>
                <c:pt idx="17">
                  <c:v>堺市中区</c:v>
                </c:pt>
                <c:pt idx="18">
                  <c:v>生野区</c:v>
                </c:pt>
                <c:pt idx="19">
                  <c:v>岸和田市</c:v>
                </c:pt>
                <c:pt idx="20">
                  <c:v>羽曳野市</c:v>
                </c:pt>
                <c:pt idx="21">
                  <c:v>富田林市</c:v>
                </c:pt>
                <c:pt idx="22">
                  <c:v>岬町</c:v>
                </c:pt>
                <c:pt idx="23">
                  <c:v>福島区</c:v>
                </c:pt>
                <c:pt idx="24">
                  <c:v>八尾市</c:v>
                </c:pt>
                <c:pt idx="25">
                  <c:v>泉南市</c:v>
                </c:pt>
                <c:pt idx="26">
                  <c:v>住之江区</c:v>
                </c:pt>
                <c:pt idx="27">
                  <c:v>交野市</c:v>
                </c:pt>
                <c:pt idx="28">
                  <c:v>箕面市</c:v>
                </c:pt>
                <c:pt idx="29">
                  <c:v>豊中市</c:v>
                </c:pt>
                <c:pt idx="30">
                  <c:v>吹田市</c:v>
                </c:pt>
                <c:pt idx="31">
                  <c:v>四條畷市</c:v>
                </c:pt>
                <c:pt idx="32">
                  <c:v>堺市南区</c:v>
                </c:pt>
                <c:pt idx="33">
                  <c:v>大東市</c:v>
                </c:pt>
                <c:pt idx="34">
                  <c:v>大阪狭山市</c:v>
                </c:pt>
                <c:pt idx="35">
                  <c:v>堺市堺区</c:v>
                </c:pt>
                <c:pt idx="36">
                  <c:v>泉佐野市</c:v>
                </c:pt>
                <c:pt idx="37">
                  <c:v>藤井寺市</c:v>
                </c:pt>
                <c:pt idx="38">
                  <c:v>淀川区</c:v>
                </c:pt>
                <c:pt idx="39">
                  <c:v>阿倍野区</c:v>
                </c:pt>
                <c:pt idx="40">
                  <c:v>大阪市</c:v>
                </c:pt>
                <c:pt idx="41">
                  <c:v>堺市</c:v>
                </c:pt>
                <c:pt idx="42">
                  <c:v>河内長野市</c:v>
                </c:pt>
                <c:pt idx="43">
                  <c:v>平野区</c:v>
                </c:pt>
                <c:pt idx="44">
                  <c:v>堺市西区</c:v>
                </c:pt>
                <c:pt idx="45">
                  <c:v>阪南市</c:v>
                </c:pt>
                <c:pt idx="46">
                  <c:v>田尻町</c:v>
                </c:pt>
                <c:pt idx="47">
                  <c:v>高槻市</c:v>
                </c:pt>
                <c:pt idx="48">
                  <c:v>住吉区</c:v>
                </c:pt>
                <c:pt idx="49">
                  <c:v>高石市</c:v>
                </c:pt>
                <c:pt idx="50">
                  <c:v>東大阪市</c:v>
                </c:pt>
                <c:pt idx="51">
                  <c:v>鶴見区</c:v>
                </c:pt>
                <c:pt idx="52">
                  <c:v>城東区</c:v>
                </c:pt>
                <c:pt idx="53">
                  <c:v>此花区</c:v>
                </c:pt>
                <c:pt idx="54">
                  <c:v>和泉市</c:v>
                </c:pt>
                <c:pt idx="55">
                  <c:v>堺市美原区</c:v>
                </c:pt>
                <c:pt idx="56">
                  <c:v>西成区</c:v>
                </c:pt>
                <c:pt idx="57">
                  <c:v>堺市北区</c:v>
                </c:pt>
                <c:pt idx="58">
                  <c:v>都島区</c:v>
                </c:pt>
                <c:pt idx="59">
                  <c:v>堺市東区</c:v>
                </c:pt>
                <c:pt idx="60">
                  <c:v>東成区</c:v>
                </c:pt>
                <c:pt idx="61">
                  <c:v>門真市</c:v>
                </c:pt>
                <c:pt idx="62">
                  <c:v>貝塚市</c:v>
                </c:pt>
                <c:pt idx="63">
                  <c:v>豊能町</c:v>
                </c:pt>
                <c:pt idx="64">
                  <c:v>松原市</c:v>
                </c:pt>
                <c:pt idx="65">
                  <c:v>太子町</c:v>
                </c:pt>
                <c:pt idx="66">
                  <c:v>旭区</c:v>
                </c:pt>
                <c:pt idx="67">
                  <c:v>東住吉区</c:v>
                </c:pt>
                <c:pt idx="68">
                  <c:v>東淀川区</c:v>
                </c:pt>
                <c:pt idx="69">
                  <c:v>摂津市</c:v>
                </c:pt>
                <c:pt idx="70">
                  <c:v>能勢町</c:v>
                </c:pt>
                <c:pt idx="71">
                  <c:v>港区</c:v>
                </c:pt>
                <c:pt idx="72">
                  <c:v>河南町</c:v>
                </c:pt>
                <c:pt idx="73">
                  <c:v>守口市</c:v>
                </c:pt>
              </c:strCache>
            </c:strRef>
          </c:cat>
          <c:val>
            <c:numRef>
              <c:f>市区町村別_多受診!$AU$5:$AU$78</c:f>
              <c:numCache>
                <c:formatCode>0.00%</c:formatCode>
                <c:ptCount val="74"/>
                <c:pt idx="0">
                  <c:v>7.9291251384274647E-2</c:v>
                </c:pt>
                <c:pt idx="1">
                  <c:v>7.5770191507077436E-2</c:v>
                </c:pt>
                <c:pt idx="2">
                  <c:v>7.4351361817477729E-2</c:v>
                </c:pt>
                <c:pt idx="3">
                  <c:v>7.2467784397949292E-2</c:v>
                </c:pt>
                <c:pt idx="4">
                  <c:v>7.1181755355908774E-2</c:v>
                </c:pt>
                <c:pt idx="5">
                  <c:v>7.1148459383753498E-2</c:v>
                </c:pt>
                <c:pt idx="6">
                  <c:v>6.762654000296868E-2</c:v>
                </c:pt>
                <c:pt idx="7">
                  <c:v>6.6073488218816936E-2</c:v>
                </c:pt>
                <c:pt idx="8">
                  <c:v>6.6000000000000003E-2</c:v>
                </c:pt>
                <c:pt idx="9">
                  <c:v>6.5830096603923915E-2</c:v>
                </c:pt>
                <c:pt idx="10">
                  <c:v>6.574212235583253E-2</c:v>
                </c:pt>
                <c:pt idx="11">
                  <c:v>6.5360363414468783E-2</c:v>
                </c:pt>
                <c:pt idx="12">
                  <c:v>6.4988849952214087E-2</c:v>
                </c:pt>
                <c:pt idx="13">
                  <c:v>6.4374464438731793E-2</c:v>
                </c:pt>
                <c:pt idx="14">
                  <c:v>6.399094549886819E-2</c:v>
                </c:pt>
                <c:pt idx="15">
                  <c:v>6.364674805454415E-2</c:v>
                </c:pt>
                <c:pt idx="16">
                  <c:v>6.3415489869309713E-2</c:v>
                </c:pt>
                <c:pt idx="17">
                  <c:v>6.2642225031605561E-2</c:v>
                </c:pt>
                <c:pt idx="18">
                  <c:v>6.2492760338236995E-2</c:v>
                </c:pt>
                <c:pt idx="19">
                  <c:v>6.2365094048720322E-2</c:v>
                </c:pt>
                <c:pt idx="20">
                  <c:v>6.2015041184194819E-2</c:v>
                </c:pt>
                <c:pt idx="21">
                  <c:v>6.1869899183869419E-2</c:v>
                </c:pt>
                <c:pt idx="22">
                  <c:v>6.1862244897959183E-2</c:v>
                </c:pt>
                <c:pt idx="23">
                  <c:v>6.1851502492925481E-2</c:v>
                </c:pt>
                <c:pt idx="24">
                  <c:v>6.139262232314964E-2</c:v>
                </c:pt>
                <c:pt idx="25">
                  <c:v>6.1043537569626008E-2</c:v>
                </c:pt>
                <c:pt idx="26">
                  <c:v>6.0857876084565561E-2</c:v>
                </c:pt>
                <c:pt idx="27">
                  <c:v>6.079080299599373E-2</c:v>
                </c:pt>
                <c:pt idx="28">
                  <c:v>6.0284476052894768E-2</c:v>
                </c:pt>
                <c:pt idx="29">
                  <c:v>6.0258521168076611E-2</c:v>
                </c:pt>
                <c:pt idx="30">
                  <c:v>6.0221622706294171E-2</c:v>
                </c:pt>
                <c:pt idx="31">
                  <c:v>6.0088060088060086E-2</c:v>
                </c:pt>
                <c:pt idx="32">
                  <c:v>5.9902455292008834E-2</c:v>
                </c:pt>
                <c:pt idx="33">
                  <c:v>5.9867776689520077E-2</c:v>
                </c:pt>
                <c:pt idx="34">
                  <c:v>5.9748050389922015E-2</c:v>
                </c:pt>
                <c:pt idx="35">
                  <c:v>5.9599829714772241E-2</c:v>
                </c:pt>
                <c:pt idx="36">
                  <c:v>5.9557528898415368E-2</c:v>
                </c:pt>
                <c:pt idx="37">
                  <c:v>5.9514824797843667E-2</c:v>
                </c:pt>
                <c:pt idx="38">
                  <c:v>5.9474123539232052E-2</c:v>
                </c:pt>
                <c:pt idx="39">
                  <c:v>5.869268852694267E-2</c:v>
                </c:pt>
                <c:pt idx="40">
                  <c:v>5.8645927190528128E-2</c:v>
                </c:pt>
                <c:pt idx="41">
                  <c:v>5.8220954356846474E-2</c:v>
                </c:pt>
                <c:pt idx="42">
                  <c:v>5.7926167209554832E-2</c:v>
                </c:pt>
                <c:pt idx="43">
                  <c:v>5.7876737789011971E-2</c:v>
                </c:pt>
                <c:pt idx="44">
                  <c:v>5.77675875181747E-2</c:v>
                </c:pt>
                <c:pt idx="45">
                  <c:v>5.7756344011941671E-2</c:v>
                </c:pt>
                <c:pt idx="46">
                  <c:v>5.7601510859301229E-2</c:v>
                </c:pt>
                <c:pt idx="47">
                  <c:v>5.7263657604865931E-2</c:v>
                </c:pt>
                <c:pt idx="48">
                  <c:v>5.7247320444756084E-2</c:v>
                </c:pt>
                <c:pt idx="49">
                  <c:v>5.7000000000000002E-2</c:v>
                </c:pt>
                <c:pt idx="50">
                  <c:v>5.6914933273689704E-2</c:v>
                </c:pt>
                <c:pt idx="51">
                  <c:v>5.6865033061065731E-2</c:v>
                </c:pt>
                <c:pt idx="52">
                  <c:v>5.661266013564431E-2</c:v>
                </c:pt>
                <c:pt idx="53">
                  <c:v>5.6570208728652753E-2</c:v>
                </c:pt>
                <c:pt idx="54">
                  <c:v>5.6523722627737229E-2</c:v>
                </c:pt>
                <c:pt idx="55">
                  <c:v>5.5603672267451928E-2</c:v>
                </c:pt>
                <c:pt idx="56">
                  <c:v>5.5517884387184267E-2</c:v>
                </c:pt>
                <c:pt idx="57">
                  <c:v>5.5261052210442085E-2</c:v>
                </c:pt>
                <c:pt idx="58">
                  <c:v>5.5078809106830121E-2</c:v>
                </c:pt>
                <c:pt idx="59">
                  <c:v>5.4215072981829017E-2</c:v>
                </c:pt>
                <c:pt idx="60">
                  <c:v>5.3812569804041019E-2</c:v>
                </c:pt>
                <c:pt idx="61">
                  <c:v>5.3673788431474724E-2</c:v>
                </c:pt>
                <c:pt idx="62">
                  <c:v>5.3252885624344173E-2</c:v>
                </c:pt>
                <c:pt idx="63">
                  <c:v>5.2443650970765456E-2</c:v>
                </c:pt>
                <c:pt idx="64">
                  <c:v>5.1863151013292655E-2</c:v>
                </c:pt>
                <c:pt idx="65">
                  <c:v>5.1759834368530024E-2</c:v>
                </c:pt>
                <c:pt idx="66">
                  <c:v>5.1317296678121418E-2</c:v>
                </c:pt>
                <c:pt idx="67">
                  <c:v>5.0877582759386801E-2</c:v>
                </c:pt>
                <c:pt idx="68">
                  <c:v>5.0643997939206598E-2</c:v>
                </c:pt>
                <c:pt idx="69">
                  <c:v>5.036363636363636E-2</c:v>
                </c:pt>
                <c:pt idx="70">
                  <c:v>4.9973418394471024E-2</c:v>
                </c:pt>
                <c:pt idx="71">
                  <c:v>4.9565217391304345E-2</c:v>
                </c:pt>
                <c:pt idx="72">
                  <c:v>4.8283666540927951E-2</c:v>
                </c:pt>
                <c:pt idx="73">
                  <c:v>4.7463489623366641E-2</c:v>
                </c:pt>
              </c:numCache>
            </c:numRef>
          </c:val>
          <c:extLst>
            <c:ext xmlns:c16="http://schemas.microsoft.com/office/drawing/2014/chart" uri="{C3380CC4-5D6E-409C-BE32-E72D297353CC}">
              <c16:uniqueId val="{00000000-1878-4B94-B4E8-246046721C5A}"/>
            </c:ext>
          </c:extLst>
        </c:ser>
        <c:dLbls>
          <c:showLegendKey val="0"/>
          <c:showVal val="0"/>
          <c:showCatName val="0"/>
          <c:showSerName val="0"/>
          <c:showPercent val="0"/>
          <c:showBubbleSize val="0"/>
        </c:dLbls>
        <c:gapWidth val="150"/>
        <c:axId val="200950784"/>
        <c:axId val="19381382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01-1878-4B94-B4E8-246046721C5A}"/>
              </c:ext>
            </c:extLst>
          </c:dPt>
          <c:dLbls>
            <c:dLbl>
              <c:idx val="0"/>
              <c:layout>
                <c:manualLayout>
                  <c:x val="-1.5358695652173914E-3"/>
                  <c:y val="-0.8970358730158730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1878-4B94-B4E8-246046721C5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市区町村別_多受診!$BE$5:$BE$78</c:f>
              <c:numCache>
                <c:formatCode>0.00%</c:formatCode>
                <c:ptCount val="74"/>
                <c:pt idx="0">
                  <c:v>5.9268567757163874E-2</c:v>
                </c:pt>
                <c:pt idx="1">
                  <c:v>5.9268567757163874E-2</c:v>
                </c:pt>
                <c:pt idx="2">
                  <c:v>5.9268567757163874E-2</c:v>
                </c:pt>
                <c:pt idx="3">
                  <c:v>5.9268567757163874E-2</c:v>
                </c:pt>
                <c:pt idx="4">
                  <c:v>5.9268567757163874E-2</c:v>
                </c:pt>
                <c:pt idx="5">
                  <c:v>5.9268567757163874E-2</c:v>
                </c:pt>
                <c:pt idx="6">
                  <c:v>5.9268567757163874E-2</c:v>
                </c:pt>
                <c:pt idx="7">
                  <c:v>5.9268567757163874E-2</c:v>
                </c:pt>
                <c:pt idx="8">
                  <c:v>5.9268567757163874E-2</c:v>
                </c:pt>
                <c:pt idx="9">
                  <c:v>5.9268567757163874E-2</c:v>
                </c:pt>
                <c:pt idx="10">
                  <c:v>5.9268567757163874E-2</c:v>
                </c:pt>
                <c:pt idx="11">
                  <c:v>5.9268567757163874E-2</c:v>
                </c:pt>
                <c:pt idx="12">
                  <c:v>5.9268567757163874E-2</c:v>
                </c:pt>
                <c:pt idx="13">
                  <c:v>5.9268567757163874E-2</c:v>
                </c:pt>
                <c:pt idx="14">
                  <c:v>5.9268567757163874E-2</c:v>
                </c:pt>
                <c:pt idx="15">
                  <c:v>5.9268567757163874E-2</c:v>
                </c:pt>
                <c:pt idx="16">
                  <c:v>5.9268567757163874E-2</c:v>
                </c:pt>
                <c:pt idx="17">
                  <c:v>5.9268567757163874E-2</c:v>
                </c:pt>
                <c:pt idx="18">
                  <c:v>5.9268567757163874E-2</c:v>
                </c:pt>
                <c:pt idx="19">
                  <c:v>5.9268567757163874E-2</c:v>
                </c:pt>
                <c:pt idx="20">
                  <c:v>5.9268567757163874E-2</c:v>
                </c:pt>
                <c:pt idx="21">
                  <c:v>5.9268567757163874E-2</c:v>
                </c:pt>
                <c:pt idx="22">
                  <c:v>5.9268567757163874E-2</c:v>
                </c:pt>
                <c:pt idx="23">
                  <c:v>5.9268567757163874E-2</c:v>
                </c:pt>
                <c:pt idx="24">
                  <c:v>5.9268567757163874E-2</c:v>
                </c:pt>
                <c:pt idx="25">
                  <c:v>5.9268567757163874E-2</c:v>
                </c:pt>
                <c:pt idx="26">
                  <c:v>5.9268567757163874E-2</c:v>
                </c:pt>
                <c:pt idx="27">
                  <c:v>5.9268567757163874E-2</c:v>
                </c:pt>
                <c:pt idx="28">
                  <c:v>5.9268567757163874E-2</c:v>
                </c:pt>
                <c:pt idx="29">
                  <c:v>5.9268567757163874E-2</c:v>
                </c:pt>
                <c:pt idx="30">
                  <c:v>5.9268567757163874E-2</c:v>
                </c:pt>
                <c:pt idx="31">
                  <c:v>5.9268567757163874E-2</c:v>
                </c:pt>
                <c:pt idx="32">
                  <c:v>5.9268567757163874E-2</c:v>
                </c:pt>
                <c:pt idx="33">
                  <c:v>5.9268567757163874E-2</c:v>
                </c:pt>
                <c:pt idx="34">
                  <c:v>5.9268567757163874E-2</c:v>
                </c:pt>
                <c:pt idx="35">
                  <c:v>5.9268567757163874E-2</c:v>
                </c:pt>
                <c:pt idx="36">
                  <c:v>5.9268567757163874E-2</c:v>
                </c:pt>
                <c:pt idx="37">
                  <c:v>5.9268567757163874E-2</c:v>
                </c:pt>
                <c:pt idx="38">
                  <c:v>5.9268567757163874E-2</c:v>
                </c:pt>
                <c:pt idx="39">
                  <c:v>5.9268567757163874E-2</c:v>
                </c:pt>
                <c:pt idx="40">
                  <c:v>5.9268567757163874E-2</c:v>
                </c:pt>
                <c:pt idx="41">
                  <c:v>5.9268567757163874E-2</c:v>
                </c:pt>
                <c:pt idx="42">
                  <c:v>5.9268567757163874E-2</c:v>
                </c:pt>
                <c:pt idx="43">
                  <c:v>5.9268567757163874E-2</c:v>
                </c:pt>
                <c:pt idx="44">
                  <c:v>5.9268567757163874E-2</c:v>
                </c:pt>
                <c:pt idx="45">
                  <c:v>5.9268567757163874E-2</c:v>
                </c:pt>
                <c:pt idx="46">
                  <c:v>5.9268567757163874E-2</c:v>
                </c:pt>
                <c:pt idx="47">
                  <c:v>5.9268567757163874E-2</c:v>
                </c:pt>
                <c:pt idx="48">
                  <c:v>5.9268567757163874E-2</c:v>
                </c:pt>
                <c:pt idx="49">
                  <c:v>5.9268567757163874E-2</c:v>
                </c:pt>
                <c:pt idx="50">
                  <c:v>5.9268567757163874E-2</c:v>
                </c:pt>
                <c:pt idx="51">
                  <c:v>5.9268567757163874E-2</c:v>
                </c:pt>
                <c:pt idx="52">
                  <c:v>5.9268567757163874E-2</c:v>
                </c:pt>
                <c:pt idx="53">
                  <c:v>5.9268567757163874E-2</c:v>
                </c:pt>
                <c:pt idx="54">
                  <c:v>5.9268567757163874E-2</c:v>
                </c:pt>
                <c:pt idx="55">
                  <c:v>5.9268567757163874E-2</c:v>
                </c:pt>
                <c:pt idx="56">
                  <c:v>5.9268567757163874E-2</c:v>
                </c:pt>
                <c:pt idx="57">
                  <c:v>5.9268567757163874E-2</c:v>
                </c:pt>
                <c:pt idx="58">
                  <c:v>5.9268567757163874E-2</c:v>
                </c:pt>
                <c:pt idx="59">
                  <c:v>5.9268567757163874E-2</c:v>
                </c:pt>
                <c:pt idx="60">
                  <c:v>5.9268567757163874E-2</c:v>
                </c:pt>
                <c:pt idx="61">
                  <c:v>5.9268567757163874E-2</c:v>
                </c:pt>
                <c:pt idx="62">
                  <c:v>5.9268567757163874E-2</c:v>
                </c:pt>
                <c:pt idx="63">
                  <c:v>5.9268567757163874E-2</c:v>
                </c:pt>
                <c:pt idx="64">
                  <c:v>5.9268567757163874E-2</c:v>
                </c:pt>
                <c:pt idx="65">
                  <c:v>5.9268567757163874E-2</c:v>
                </c:pt>
                <c:pt idx="66">
                  <c:v>5.9268567757163874E-2</c:v>
                </c:pt>
                <c:pt idx="67">
                  <c:v>5.9268567757163874E-2</c:v>
                </c:pt>
                <c:pt idx="68">
                  <c:v>5.9268567757163874E-2</c:v>
                </c:pt>
                <c:pt idx="69">
                  <c:v>5.9268567757163874E-2</c:v>
                </c:pt>
                <c:pt idx="70">
                  <c:v>5.9268567757163874E-2</c:v>
                </c:pt>
                <c:pt idx="71">
                  <c:v>5.9268567757163874E-2</c:v>
                </c:pt>
                <c:pt idx="72">
                  <c:v>5.9268567757163874E-2</c:v>
                </c:pt>
                <c:pt idx="73">
                  <c:v>5.9268567757163874E-2</c:v>
                </c:pt>
              </c:numCache>
            </c:numRef>
          </c:xVal>
          <c:yVal>
            <c:numRef>
              <c:f>市区町村別_多受診!$BH$5:$BH$78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999999</c:v>
                </c:pt>
              </c:numCache>
            </c:numRef>
          </c:yVal>
          <c:smooth val="0"/>
          <c:extLst>
            <c:ext xmlns:c16="http://schemas.microsoft.com/office/drawing/2014/chart" uri="{C3380CC4-5D6E-409C-BE32-E72D297353CC}">
              <c16:uniqueId val="{00000003-1878-4B94-B4E8-246046721C5A}"/>
            </c:ext>
          </c:extLst>
        </c:ser>
        <c:dLbls>
          <c:showLegendKey val="0"/>
          <c:showVal val="0"/>
          <c:showCatName val="0"/>
          <c:showSerName val="0"/>
          <c:showPercent val="0"/>
          <c:showBubbleSize val="0"/>
        </c:dLbls>
        <c:axId val="201130560"/>
        <c:axId val="201129984"/>
      </c:scatterChart>
      <c:catAx>
        <c:axId val="200950784"/>
        <c:scaling>
          <c:orientation val="maxMin"/>
        </c:scaling>
        <c:delete val="0"/>
        <c:axPos val="l"/>
        <c:numFmt formatCode="General" sourceLinked="0"/>
        <c:majorTickMark val="none"/>
        <c:minorTickMark val="none"/>
        <c:tickLblPos val="nextTo"/>
        <c:spPr>
          <a:ln>
            <a:solidFill>
              <a:srgbClr val="7F7F7F"/>
            </a:solidFill>
          </a:ln>
        </c:spPr>
        <c:crossAx val="193813824"/>
        <c:crossesAt val="0"/>
        <c:auto val="1"/>
        <c:lblAlgn val="ctr"/>
        <c:lblOffset val="100"/>
        <c:noMultiLvlLbl val="0"/>
      </c:catAx>
      <c:valAx>
        <c:axId val="19381382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780048309178739"/>
              <c:y val="2.5396746031746031E-2"/>
            </c:manualLayout>
          </c:layout>
          <c:overlay val="0"/>
        </c:title>
        <c:numFmt formatCode="0.00%" sourceLinked="0"/>
        <c:majorTickMark val="out"/>
        <c:minorTickMark val="none"/>
        <c:tickLblPos val="nextTo"/>
        <c:spPr>
          <a:ln>
            <a:solidFill>
              <a:srgbClr val="7F7F7F"/>
            </a:solidFill>
          </a:ln>
        </c:spPr>
        <c:crossAx val="200950784"/>
        <c:crosses val="autoZero"/>
        <c:crossBetween val="between"/>
      </c:valAx>
      <c:valAx>
        <c:axId val="201129984"/>
        <c:scaling>
          <c:orientation val="minMax"/>
          <c:max val="50"/>
          <c:min val="0"/>
        </c:scaling>
        <c:delete val="1"/>
        <c:axPos val="r"/>
        <c:numFmt formatCode="General" sourceLinked="1"/>
        <c:majorTickMark val="out"/>
        <c:minorTickMark val="none"/>
        <c:tickLblPos val="nextTo"/>
        <c:crossAx val="201130560"/>
        <c:crosses val="max"/>
        <c:crossBetween val="midCat"/>
      </c:valAx>
      <c:valAx>
        <c:axId val="201130560"/>
        <c:scaling>
          <c:orientation val="minMax"/>
        </c:scaling>
        <c:delete val="1"/>
        <c:axPos val="b"/>
        <c:numFmt formatCode="0.00%" sourceLinked="1"/>
        <c:majorTickMark val="out"/>
        <c:minorTickMark val="none"/>
        <c:tickLblPos val="nextTo"/>
        <c:crossAx val="201129984"/>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7644927536233"/>
          <c:y val="7.2786609996886034E-2"/>
          <c:w val="0.79087814009661839"/>
          <c:h val="0.92166103060674787"/>
        </c:manualLayout>
      </c:layout>
      <c:barChart>
        <c:barDir val="bar"/>
        <c:grouping val="clustered"/>
        <c:varyColors val="0"/>
        <c:ser>
          <c:idx val="0"/>
          <c:order val="0"/>
          <c:tx>
            <c:strRef>
              <c:f>市区町村別_多受診!$AW$4</c:f>
              <c:strCache>
                <c:ptCount val="1"/>
                <c:pt idx="0">
                  <c:v>前年度との差分(重複服薬患者割合(総患者数に占める割合))</c:v>
                </c:pt>
              </c:strCache>
            </c:strRef>
          </c:tx>
          <c:spPr>
            <a:solidFill>
              <a:schemeClr val="accent1"/>
            </a:solidFill>
            <a:ln>
              <a:noFill/>
            </a:ln>
          </c:spPr>
          <c:invertIfNegative val="0"/>
          <c:dLbls>
            <c:numFmt formatCode="#,##0.00_ ;[Red]\-#,##0.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市区町村別_多受診!$AT$5:$AT$78</c:f>
              <c:strCache>
                <c:ptCount val="74"/>
                <c:pt idx="0">
                  <c:v>浪速区</c:v>
                </c:pt>
                <c:pt idx="1">
                  <c:v>千早赤阪村</c:v>
                </c:pt>
                <c:pt idx="2">
                  <c:v>中央区</c:v>
                </c:pt>
                <c:pt idx="3">
                  <c:v>天王寺区</c:v>
                </c:pt>
                <c:pt idx="4">
                  <c:v>島本町</c:v>
                </c:pt>
                <c:pt idx="5">
                  <c:v>西区</c:v>
                </c:pt>
                <c:pt idx="6">
                  <c:v>寝屋川市</c:v>
                </c:pt>
                <c:pt idx="7">
                  <c:v>熊取町</c:v>
                </c:pt>
                <c:pt idx="8">
                  <c:v>忠岡町</c:v>
                </c:pt>
                <c:pt idx="9">
                  <c:v>柏原市</c:v>
                </c:pt>
                <c:pt idx="10">
                  <c:v>北区</c:v>
                </c:pt>
                <c:pt idx="11">
                  <c:v>池田市</c:v>
                </c:pt>
                <c:pt idx="12">
                  <c:v>泉大津市</c:v>
                </c:pt>
                <c:pt idx="13">
                  <c:v>大正区</c:v>
                </c:pt>
                <c:pt idx="14">
                  <c:v>西淀川区</c:v>
                </c:pt>
                <c:pt idx="15">
                  <c:v>枚方市</c:v>
                </c:pt>
                <c:pt idx="16">
                  <c:v>茨木市</c:v>
                </c:pt>
                <c:pt idx="17">
                  <c:v>堺市中区</c:v>
                </c:pt>
                <c:pt idx="18">
                  <c:v>生野区</c:v>
                </c:pt>
                <c:pt idx="19">
                  <c:v>岸和田市</c:v>
                </c:pt>
                <c:pt idx="20">
                  <c:v>羽曳野市</c:v>
                </c:pt>
                <c:pt idx="21">
                  <c:v>富田林市</c:v>
                </c:pt>
                <c:pt idx="22">
                  <c:v>岬町</c:v>
                </c:pt>
                <c:pt idx="23">
                  <c:v>福島区</c:v>
                </c:pt>
                <c:pt idx="24">
                  <c:v>八尾市</c:v>
                </c:pt>
                <c:pt idx="25">
                  <c:v>泉南市</c:v>
                </c:pt>
                <c:pt idx="26">
                  <c:v>住之江区</c:v>
                </c:pt>
                <c:pt idx="27">
                  <c:v>交野市</c:v>
                </c:pt>
                <c:pt idx="28">
                  <c:v>箕面市</c:v>
                </c:pt>
                <c:pt idx="29">
                  <c:v>豊中市</c:v>
                </c:pt>
                <c:pt idx="30">
                  <c:v>吹田市</c:v>
                </c:pt>
                <c:pt idx="31">
                  <c:v>四條畷市</c:v>
                </c:pt>
                <c:pt idx="32">
                  <c:v>堺市南区</c:v>
                </c:pt>
                <c:pt idx="33">
                  <c:v>大東市</c:v>
                </c:pt>
                <c:pt idx="34">
                  <c:v>大阪狭山市</c:v>
                </c:pt>
                <c:pt idx="35">
                  <c:v>堺市堺区</c:v>
                </c:pt>
                <c:pt idx="36">
                  <c:v>泉佐野市</c:v>
                </c:pt>
                <c:pt idx="37">
                  <c:v>藤井寺市</c:v>
                </c:pt>
                <c:pt idx="38">
                  <c:v>淀川区</c:v>
                </c:pt>
                <c:pt idx="39">
                  <c:v>阿倍野区</c:v>
                </c:pt>
                <c:pt idx="40">
                  <c:v>大阪市</c:v>
                </c:pt>
                <c:pt idx="41">
                  <c:v>堺市</c:v>
                </c:pt>
                <c:pt idx="42">
                  <c:v>河内長野市</c:v>
                </c:pt>
                <c:pt idx="43">
                  <c:v>平野区</c:v>
                </c:pt>
                <c:pt idx="44">
                  <c:v>堺市西区</c:v>
                </c:pt>
                <c:pt idx="45">
                  <c:v>阪南市</c:v>
                </c:pt>
                <c:pt idx="46">
                  <c:v>田尻町</c:v>
                </c:pt>
                <c:pt idx="47">
                  <c:v>高槻市</c:v>
                </c:pt>
                <c:pt idx="48">
                  <c:v>住吉区</c:v>
                </c:pt>
                <c:pt idx="49">
                  <c:v>高石市</c:v>
                </c:pt>
                <c:pt idx="50">
                  <c:v>東大阪市</c:v>
                </c:pt>
                <c:pt idx="51">
                  <c:v>鶴見区</c:v>
                </c:pt>
                <c:pt idx="52">
                  <c:v>城東区</c:v>
                </c:pt>
                <c:pt idx="53">
                  <c:v>此花区</c:v>
                </c:pt>
                <c:pt idx="54">
                  <c:v>和泉市</c:v>
                </c:pt>
                <c:pt idx="55">
                  <c:v>堺市美原区</c:v>
                </c:pt>
                <c:pt idx="56">
                  <c:v>西成区</c:v>
                </c:pt>
                <c:pt idx="57">
                  <c:v>堺市北区</c:v>
                </c:pt>
                <c:pt idx="58">
                  <c:v>都島区</c:v>
                </c:pt>
                <c:pt idx="59">
                  <c:v>堺市東区</c:v>
                </c:pt>
                <c:pt idx="60">
                  <c:v>東成区</c:v>
                </c:pt>
                <c:pt idx="61">
                  <c:v>門真市</c:v>
                </c:pt>
                <c:pt idx="62">
                  <c:v>貝塚市</c:v>
                </c:pt>
                <c:pt idx="63">
                  <c:v>豊能町</c:v>
                </c:pt>
                <c:pt idx="64">
                  <c:v>松原市</c:v>
                </c:pt>
                <c:pt idx="65">
                  <c:v>太子町</c:v>
                </c:pt>
                <c:pt idx="66">
                  <c:v>旭区</c:v>
                </c:pt>
                <c:pt idx="67">
                  <c:v>東住吉区</c:v>
                </c:pt>
                <c:pt idx="68">
                  <c:v>東淀川区</c:v>
                </c:pt>
                <c:pt idx="69">
                  <c:v>摂津市</c:v>
                </c:pt>
                <c:pt idx="70">
                  <c:v>能勢町</c:v>
                </c:pt>
                <c:pt idx="71">
                  <c:v>港区</c:v>
                </c:pt>
                <c:pt idx="72">
                  <c:v>河南町</c:v>
                </c:pt>
                <c:pt idx="73">
                  <c:v>守口市</c:v>
                </c:pt>
              </c:strCache>
            </c:strRef>
          </c:cat>
          <c:val>
            <c:numRef>
              <c:f>市区町村別_多受診!$AW$5:$AW$78</c:f>
              <c:numCache>
                <c:formatCode>General</c:formatCode>
                <c:ptCount val="74"/>
                <c:pt idx="0">
                  <c:v>1.5899999999999999</c:v>
                </c:pt>
                <c:pt idx="1">
                  <c:v>0.82000000000000128</c:v>
                </c:pt>
                <c:pt idx="2">
                  <c:v>-0.33000000000000113</c:v>
                </c:pt>
                <c:pt idx="3">
                  <c:v>-0.64000000000000035</c:v>
                </c:pt>
                <c:pt idx="4">
                  <c:v>1.94</c:v>
                </c:pt>
                <c:pt idx="5">
                  <c:v>0.4599999999999993</c:v>
                </c:pt>
                <c:pt idx="6">
                  <c:v>0.50999999999999934</c:v>
                </c:pt>
                <c:pt idx="7">
                  <c:v>0.7800000000000008</c:v>
                </c:pt>
                <c:pt idx="8">
                  <c:v>-1.9999999999999185E-2</c:v>
                </c:pt>
                <c:pt idx="9">
                  <c:v>0.15000000000000013</c:v>
                </c:pt>
                <c:pt idx="10">
                  <c:v>-0.31000000000000055</c:v>
                </c:pt>
                <c:pt idx="11">
                  <c:v>0.91999999999999993</c:v>
                </c:pt>
                <c:pt idx="12">
                  <c:v>0.79000000000000048</c:v>
                </c:pt>
                <c:pt idx="13">
                  <c:v>3.9999999999999758E-2</c:v>
                </c:pt>
                <c:pt idx="14">
                  <c:v>-0.23999999999999994</c:v>
                </c:pt>
                <c:pt idx="15">
                  <c:v>0.41000000000000064</c:v>
                </c:pt>
                <c:pt idx="16">
                  <c:v>-0.51999999999999957</c:v>
                </c:pt>
                <c:pt idx="17">
                  <c:v>8.000000000000021E-2</c:v>
                </c:pt>
                <c:pt idx="18">
                  <c:v>3.0000000000000165E-2</c:v>
                </c:pt>
                <c:pt idx="19">
                  <c:v>0.18999999999999989</c:v>
                </c:pt>
                <c:pt idx="20">
                  <c:v>3.9999999999999758E-2</c:v>
                </c:pt>
                <c:pt idx="21">
                  <c:v>-0.13000000000000095</c:v>
                </c:pt>
                <c:pt idx="22">
                  <c:v>0.94999999999999951</c:v>
                </c:pt>
                <c:pt idx="23">
                  <c:v>-0.44000000000000011</c:v>
                </c:pt>
                <c:pt idx="24">
                  <c:v>1.0000000000000286E-2</c:v>
                </c:pt>
                <c:pt idx="25">
                  <c:v>-0.16000000000000042</c:v>
                </c:pt>
                <c:pt idx="26">
                  <c:v>0.15000000000000013</c:v>
                </c:pt>
                <c:pt idx="27">
                  <c:v>0.56999999999999962</c:v>
                </c:pt>
                <c:pt idx="28">
                  <c:v>-0.56000000000000005</c:v>
                </c:pt>
                <c:pt idx="29">
                  <c:v>-6.9999999999999923E-2</c:v>
                </c:pt>
                <c:pt idx="30">
                  <c:v>-0.25999999999999979</c:v>
                </c:pt>
                <c:pt idx="31">
                  <c:v>-0.15000000000000013</c:v>
                </c:pt>
                <c:pt idx="32">
                  <c:v>-0.19999999999999948</c:v>
                </c:pt>
                <c:pt idx="33">
                  <c:v>-0.1799999999999996</c:v>
                </c:pt>
                <c:pt idx="34">
                  <c:v>-0.34</c:v>
                </c:pt>
                <c:pt idx="35">
                  <c:v>0.20000000000000018</c:v>
                </c:pt>
                <c:pt idx="36">
                  <c:v>0.35000000000000031</c:v>
                </c:pt>
                <c:pt idx="37">
                  <c:v>6.9999999999999923E-2</c:v>
                </c:pt>
                <c:pt idx="38">
                  <c:v>-0.99000000000000066</c:v>
                </c:pt>
                <c:pt idx="39">
                  <c:v>-0.31999999999999945</c:v>
                </c:pt>
                <c:pt idx="40">
                  <c:v>-8.000000000000021E-2</c:v>
                </c:pt>
                <c:pt idx="41">
                  <c:v>-7.9999999999999516E-2</c:v>
                </c:pt>
                <c:pt idx="42">
                  <c:v>-0.13999999999999985</c:v>
                </c:pt>
                <c:pt idx="43">
                  <c:v>0.20999999999999977</c:v>
                </c:pt>
                <c:pt idx="44">
                  <c:v>3.9999999999999758E-2</c:v>
                </c:pt>
                <c:pt idx="45">
                  <c:v>2.9999999999999472E-2</c:v>
                </c:pt>
                <c:pt idx="46">
                  <c:v>-0.40999999999999992</c:v>
                </c:pt>
                <c:pt idx="47">
                  <c:v>0.18999999999999989</c:v>
                </c:pt>
                <c:pt idx="48">
                  <c:v>0.28000000000000036</c:v>
                </c:pt>
                <c:pt idx="49">
                  <c:v>-0.46999999999999958</c:v>
                </c:pt>
                <c:pt idx="50">
                  <c:v>-0.15000000000000013</c:v>
                </c:pt>
                <c:pt idx="51">
                  <c:v>-0.11000000000000038</c:v>
                </c:pt>
                <c:pt idx="52">
                  <c:v>-5.0000000000000044E-2</c:v>
                </c:pt>
                <c:pt idx="53">
                  <c:v>-0.13000000000000025</c:v>
                </c:pt>
                <c:pt idx="54">
                  <c:v>6.9999999999999923E-2</c:v>
                </c:pt>
                <c:pt idx="55">
                  <c:v>-0.11000000000000038</c:v>
                </c:pt>
                <c:pt idx="56">
                  <c:v>0.15999999999999973</c:v>
                </c:pt>
                <c:pt idx="57">
                  <c:v>-0.24999999999999953</c:v>
                </c:pt>
                <c:pt idx="58">
                  <c:v>-0.52999999999999992</c:v>
                </c:pt>
                <c:pt idx="59">
                  <c:v>-0.38000000000000045</c:v>
                </c:pt>
                <c:pt idx="60">
                  <c:v>-0.32000000000000017</c:v>
                </c:pt>
                <c:pt idx="61">
                  <c:v>-0.31000000000000055</c:v>
                </c:pt>
                <c:pt idx="62">
                  <c:v>0.54000000000000026</c:v>
                </c:pt>
                <c:pt idx="63">
                  <c:v>-0.7699999999999998</c:v>
                </c:pt>
                <c:pt idx="64">
                  <c:v>0.38000000000000045</c:v>
                </c:pt>
                <c:pt idx="65">
                  <c:v>-0.5900000000000003</c:v>
                </c:pt>
                <c:pt idx="66">
                  <c:v>0.37999999999999978</c:v>
                </c:pt>
                <c:pt idx="67">
                  <c:v>-0.10000000000000009</c:v>
                </c:pt>
                <c:pt idx="68">
                  <c:v>8.000000000000021E-2</c:v>
                </c:pt>
                <c:pt idx="69">
                  <c:v>6.9999999999999923E-2</c:v>
                </c:pt>
                <c:pt idx="70">
                  <c:v>0.31000000000000055</c:v>
                </c:pt>
                <c:pt idx="71">
                  <c:v>-0.1800000000000003</c:v>
                </c:pt>
                <c:pt idx="72">
                  <c:v>-1.67</c:v>
                </c:pt>
                <c:pt idx="73">
                  <c:v>-0.25999999999999979</c:v>
                </c:pt>
              </c:numCache>
            </c:numRef>
          </c:val>
          <c:extLst>
            <c:ext xmlns:c16="http://schemas.microsoft.com/office/drawing/2014/chart" uri="{C3380CC4-5D6E-409C-BE32-E72D297353CC}">
              <c16:uniqueId val="{00000011-2BFF-46AE-9DFA-8FFBDAFF56FD}"/>
            </c:ext>
          </c:extLst>
        </c:ser>
        <c:dLbls>
          <c:showLegendKey val="0"/>
          <c:showVal val="0"/>
          <c:showCatName val="0"/>
          <c:showSerName val="0"/>
          <c:showPercent val="0"/>
          <c:showBubbleSize val="0"/>
        </c:dLbls>
        <c:gapWidth val="150"/>
        <c:axId val="200753664"/>
        <c:axId val="193806912"/>
      </c:barChart>
      <c:scatterChart>
        <c:scatterStyle val="lineMarker"/>
        <c:varyColors val="0"/>
        <c:ser>
          <c:idx val="1"/>
          <c:order val="1"/>
          <c:tx>
            <c:strRef>
              <c:f>市区町村別_多受診!$B$79</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2-2BFF-46AE-9DFA-8FFBDAFF56FD}"/>
              </c:ext>
            </c:extLst>
          </c:dPt>
          <c:dLbls>
            <c:dLbl>
              <c:idx val="0"/>
              <c:layout>
                <c:manualLayout>
                  <c:x val="-0.11810386473429951"/>
                  <c:y val="-0.9001026984126984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2BFF-46AE-9DFA-8FFBDAFF56FD}"/>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市区町村別_多受診!$BG$5:$BG$78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Cache>
            </c:numRef>
          </c:xVal>
          <c:yVal>
            <c:numRef>
              <c:f>市区町村別_多受診!$BH$5:$BH$78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999999</c:v>
                </c:pt>
              </c:numCache>
            </c:numRef>
          </c:yVal>
          <c:smooth val="0"/>
          <c:extLst>
            <c:ext xmlns:c16="http://schemas.microsoft.com/office/drawing/2014/chart" uri="{C3380CC4-5D6E-409C-BE32-E72D297353CC}">
              <c16:uniqueId val="{00000014-2BFF-46AE-9DFA-8FFBDAFF56FD}"/>
            </c:ext>
          </c:extLst>
        </c:ser>
        <c:dLbls>
          <c:showLegendKey val="0"/>
          <c:showVal val="0"/>
          <c:showCatName val="0"/>
          <c:showSerName val="0"/>
          <c:showPercent val="0"/>
          <c:showBubbleSize val="0"/>
        </c:dLbls>
        <c:axId val="193808064"/>
        <c:axId val="193807488"/>
      </c:scatterChart>
      <c:catAx>
        <c:axId val="200753664"/>
        <c:scaling>
          <c:orientation val="maxMin"/>
        </c:scaling>
        <c:delete val="0"/>
        <c:axPos val="l"/>
        <c:numFmt formatCode="General" sourceLinked="0"/>
        <c:majorTickMark val="none"/>
        <c:minorTickMark val="none"/>
        <c:tickLblPos val="low"/>
        <c:spPr>
          <a:ln>
            <a:solidFill>
              <a:srgbClr val="7F7F7F"/>
            </a:solidFill>
          </a:ln>
        </c:spPr>
        <c:crossAx val="193806912"/>
        <c:crossesAt val="0"/>
        <c:auto val="1"/>
        <c:lblAlgn val="ctr"/>
        <c:lblOffset val="100"/>
        <c:noMultiLvlLbl val="0"/>
      </c:catAx>
      <c:valAx>
        <c:axId val="193806912"/>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89780048309178739"/>
              <c:y val="2.5396746031746031E-2"/>
            </c:manualLayout>
          </c:layout>
          <c:overlay val="0"/>
        </c:title>
        <c:numFmt formatCode="#,##0.00_ ;[Red]\-#,##0.00\ " sourceLinked="0"/>
        <c:majorTickMark val="out"/>
        <c:minorTickMark val="none"/>
        <c:tickLblPos val="nextTo"/>
        <c:spPr>
          <a:ln>
            <a:solidFill>
              <a:srgbClr val="7F7F7F"/>
            </a:solidFill>
          </a:ln>
        </c:spPr>
        <c:crossAx val="200753664"/>
        <c:crosses val="autoZero"/>
        <c:crossBetween val="between"/>
      </c:valAx>
      <c:valAx>
        <c:axId val="193807488"/>
        <c:scaling>
          <c:orientation val="minMax"/>
          <c:max val="50"/>
          <c:min val="0"/>
        </c:scaling>
        <c:delete val="1"/>
        <c:axPos val="r"/>
        <c:numFmt formatCode="General" sourceLinked="1"/>
        <c:majorTickMark val="out"/>
        <c:minorTickMark val="none"/>
        <c:tickLblPos val="nextTo"/>
        <c:crossAx val="193808064"/>
        <c:crosses val="max"/>
        <c:crossBetween val="midCat"/>
      </c:valAx>
      <c:valAx>
        <c:axId val="193808064"/>
        <c:scaling>
          <c:orientation val="minMax"/>
        </c:scaling>
        <c:delete val="1"/>
        <c:axPos val="b"/>
        <c:numFmt formatCode="General" sourceLinked="1"/>
        <c:majorTickMark val="out"/>
        <c:minorTickMark val="none"/>
        <c:tickLblPos val="nextTo"/>
        <c:crossAx val="1938074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974325</xdr:colOff>
      <xdr:row>75</xdr:row>
      <xdr:rowOff>84150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974325</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974325</xdr:colOff>
      <xdr:row>75</xdr:row>
      <xdr:rowOff>84150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974325</xdr:colOff>
      <xdr:row>75</xdr:row>
      <xdr:rowOff>84150</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974325</xdr:colOff>
      <xdr:row>153</xdr:row>
      <xdr:rowOff>84150</xdr:rowOff>
    </xdr:to>
    <xdr:graphicFrame macro="">
      <xdr:nvGraphicFramePr>
        <xdr:cNvPr id="4" name="グラフ 3">
          <a:extLst>
            <a:ext uri="{FF2B5EF4-FFF2-40B4-BE49-F238E27FC236}">
              <a16:creationId xmlns:a16="http://schemas.microsoft.com/office/drawing/2014/main" id="{D707187E-6C6E-4653-8A7D-CB3E74E17B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974325</xdr:colOff>
      <xdr:row>75</xdr:row>
      <xdr:rowOff>84150</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974325</xdr:colOff>
      <xdr:row>153</xdr:row>
      <xdr:rowOff>84150</xdr:rowOff>
    </xdr:to>
    <xdr:graphicFrame macro="">
      <xdr:nvGraphicFramePr>
        <xdr:cNvPr id="4" name="グラフ 3">
          <a:extLst>
            <a:ext uri="{FF2B5EF4-FFF2-40B4-BE49-F238E27FC236}">
              <a16:creationId xmlns:a16="http://schemas.microsoft.com/office/drawing/2014/main" id="{5070A154-82F7-4578-B96C-451B628EC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974325</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974325</xdr:colOff>
      <xdr:row>153</xdr:row>
      <xdr:rowOff>84150</xdr:rowOff>
    </xdr:to>
    <xdr:graphicFrame macro="">
      <xdr:nvGraphicFramePr>
        <xdr:cNvPr id="3" name="グラフ 2">
          <a:extLst>
            <a:ext uri="{FF2B5EF4-FFF2-40B4-BE49-F238E27FC236}">
              <a16:creationId xmlns:a16="http://schemas.microsoft.com/office/drawing/2014/main" id="{A3B584F6-4931-4BF4-B43E-63F04CEC14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50"/>
  <sheetViews>
    <sheetView showGridLines="0" tabSelected="1" zoomScaleNormal="100" zoomScaleSheetLayoutView="100" workbookViewId="0"/>
  </sheetViews>
  <sheetFormatPr defaultColWidth="9" defaultRowHeight="18.75" customHeight="1"/>
  <cols>
    <col min="1" max="1" width="4.625" style="3" customWidth="1"/>
    <col min="2" max="2" width="4.375" style="3" customWidth="1"/>
    <col min="3" max="3" width="13.5" style="27" customWidth="1"/>
    <col min="4" max="14" width="8.625" style="3" customWidth="1"/>
    <col min="15" max="15" width="8.625" style="14" customWidth="1"/>
    <col min="16" max="16" width="1" style="12" customWidth="1"/>
    <col min="17" max="18" width="9" style="3"/>
    <col min="19" max="19" width="6.75" style="3" customWidth="1"/>
    <col min="20" max="16384" width="9" style="3"/>
  </cols>
  <sheetData>
    <row r="1" spans="1:16" s="2" customFormat="1" ht="16.5" customHeight="1">
      <c r="B1" s="1" t="s">
        <v>197</v>
      </c>
    </row>
    <row r="2" spans="1:16" s="2" customFormat="1" ht="16.5" customHeight="1">
      <c r="B2" s="1" t="s">
        <v>198</v>
      </c>
    </row>
    <row r="3" spans="1:16" s="2" customFormat="1" ht="16.5" customHeight="1">
      <c r="A3" s="1"/>
    </row>
    <row r="4" spans="1:16" s="2" customFormat="1" ht="16.5" customHeight="1">
      <c r="B4" s="1" t="s">
        <v>199</v>
      </c>
    </row>
    <row r="5" spans="1:16" s="2" customFormat="1" ht="16.5" customHeight="1">
      <c r="B5" s="1" t="s">
        <v>72</v>
      </c>
    </row>
    <row r="6" spans="1:16" ht="9.75" customHeight="1">
      <c r="B6" s="4"/>
      <c r="C6" s="5"/>
      <c r="D6" s="6"/>
      <c r="E6" s="6"/>
      <c r="F6" s="6"/>
      <c r="G6" s="6"/>
      <c r="H6" s="6"/>
      <c r="I6" s="6"/>
      <c r="J6" s="6"/>
      <c r="K6" s="6"/>
      <c r="L6" s="6"/>
      <c r="M6" s="6"/>
      <c r="N6" s="6"/>
      <c r="O6" s="7"/>
      <c r="P6" s="8"/>
    </row>
    <row r="7" spans="1:16" ht="30" customHeight="1">
      <c r="B7" s="9"/>
      <c r="C7" s="10"/>
      <c r="D7" s="52">
        <v>44287</v>
      </c>
      <c r="E7" s="52">
        <v>44317</v>
      </c>
      <c r="F7" s="52">
        <v>44348</v>
      </c>
      <c r="G7" s="52">
        <v>44378</v>
      </c>
      <c r="H7" s="52">
        <v>44409</v>
      </c>
      <c r="I7" s="52">
        <v>44440</v>
      </c>
      <c r="J7" s="52">
        <v>44470</v>
      </c>
      <c r="K7" s="52">
        <v>44501</v>
      </c>
      <c r="L7" s="52">
        <v>44531</v>
      </c>
      <c r="M7" s="52">
        <v>44562</v>
      </c>
      <c r="N7" s="52">
        <v>44593</v>
      </c>
      <c r="O7" s="52">
        <v>44621</v>
      </c>
      <c r="P7" s="11"/>
    </row>
    <row r="8" spans="1:16" ht="30" customHeight="1">
      <c r="B8" s="9"/>
      <c r="C8" s="153" t="s">
        <v>469</v>
      </c>
      <c r="D8" s="123">
        <v>4002</v>
      </c>
      <c r="E8" s="123">
        <v>3295</v>
      </c>
      <c r="F8" s="123">
        <v>3750</v>
      </c>
      <c r="G8" s="123">
        <v>3777</v>
      </c>
      <c r="H8" s="123">
        <v>3474</v>
      </c>
      <c r="I8" s="123">
        <v>3825</v>
      </c>
      <c r="J8" s="123">
        <v>4059</v>
      </c>
      <c r="K8" s="123">
        <v>3978</v>
      </c>
      <c r="L8" s="123">
        <v>4204</v>
      </c>
      <c r="M8" s="123">
        <v>3665</v>
      </c>
      <c r="N8" s="123">
        <v>3325</v>
      </c>
      <c r="O8" s="123">
        <v>4456</v>
      </c>
      <c r="P8" s="11"/>
    </row>
    <row r="9" spans="1:16" ht="30" customHeight="1">
      <c r="B9" s="9"/>
      <c r="C9" s="12"/>
      <c r="D9" s="124"/>
      <c r="E9" s="124"/>
      <c r="F9" s="124"/>
      <c r="G9" s="124"/>
      <c r="H9" s="124"/>
      <c r="I9" s="124"/>
      <c r="J9" s="124"/>
      <c r="K9" s="124"/>
      <c r="L9" s="124"/>
      <c r="M9" s="124"/>
      <c r="N9" s="124"/>
      <c r="O9" s="125"/>
      <c r="P9" s="11"/>
    </row>
    <row r="10" spans="1:16" ht="30" customHeight="1">
      <c r="B10" s="9"/>
      <c r="C10" s="12"/>
      <c r="D10" s="124"/>
      <c r="E10" s="32"/>
      <c r="F10" s="32"/>
      <c r="G10" s="32"/>
      <c r="H10" s="32"/>
      <c r="J10" s="162" t="s">
        <v>127</v>
      </c>
      <c r="K10" s="163"/>
      <c r="L10" s="163"/>
      <c r="M10" s="164"/>
      <c r="N10" s="156">
        <v>45810</v>
      </c>
      <c r="O10" s="157"/>
      <c r="P10" s="11"/>
    </row>
    <row r="11" spans="1:16" ht="7.5" customHeight="1">
      <c r="B11" s="9"/>
      <c r="C11" s="12"/>
      <c r="D11" s="124"/>
      <c r="E11" s="32"/>
      <c r="F11" s="32"/>
      <c r="G11" s="32"/>
      <c r="H11" s="32"/>
      <c r="I11" s="126"/>
      <c r="J11" s="126"/>
      <c r="K11" s="126"/>
      <c r="L11" s="126"/>
      <c r="M11" s="126"/>
      <c r="N11" s="127"/>
      <c r="O11" s="127"/>
      <c r="P11" s="11"/>
    </row>
    <row r="12" spans="1:16" ht="30" customHeight="1">
      <c r="B12" s="9"/>
      <c r="C12" s="12"/>
      <c r="D12" s="124"/>
      <c r="E12" s="32"/>
      <c r="F12" s="32"/>
      <c r="G12" s="32"/>
      <c r="H12" s="32"/>
      <c r="J12" s="162" t="s">
        <v>128</v>
      </c>
      <c r="K12" s="163"/>
      <c r="L12" s="163"/>
      <c r="M12" s="164"/>
      <c r="N12" s="158">
        <v>30129</v>
      </c>
      <c r="O12" s="159"/>
      <c r="P12" s="11"/>
    </row>
    <row r="13" spans="1:16" s="14" customFormat="1" ht="7.5" customHeight="1">
      <c r="B13" s="15"/>
      <c r="C13" s="16"/>
      <c r="D13" s="16"/>
      <c r="E13" s="16"/>
      <c r="F13" s="16"/>
      <c r="G13" s="16"/>
      <c r="H13" s="16"/>
      <c r="I13" s="17"/>
      <c r="J13" s="17"/>
      <c r="K13" s="17"/>
      <c r="L13" s="17"/>
      <c r="M13" s="17"/>
      <c r="N13" s="17"/>
      <c r="O13" s="18"/>
      <c r="P13" s="19"/>
    </row>
    <row r="14" spans="1:16" s="20" customFormat="1" ht="13.5" customHeight="1">
      <c r="B14" s="48" t="s">
        <v>193</v>
      </c>
      <c r="C14" s="21"/>
      <c r="D14" s="21"/>
      <c r="E14" s="21"/>
      <c r="F14" s="21"/>
      <c r="G14" s="21"/>
      <c r="H14" s="21"/>
      <c r="I14" s="21"/>
      <c r="J14" s="21"/>
      <c r="K14" s="21"/>
      <c r="L14" s="21"/>
      <c r="M14" s="21"/>
      <c r="N14" s="21"/>
      <c r="O14" s="21"/>
      <c r="P14" s="22"/>
    </row>
    <row r="15" spans="1:16" s="20" customFormat="1" ht="13.5" customHeight="1">
      <c r="B15" s="49" t="s">
        <v>194</v>
      </c>
      <c r="C15" s="23"/>
      <c r="O15" s="24"/>
      <c r="P15" s="22"/>
    </row>
    <row r="16" spans="1:16" s="20" customFormat="1" ht="13.5" customHeight="1">
      <c r="B16" s="50" t="s">
        <v>160</v>
      </c>
      <c r="O16" s="24"/>
      <c r="P16" s="22"/>
    </row>
    <row r="17" spans="2:16" s="20" customFormat="1" ht="13.5" customHeight="1">
      <c r="B17" s="51" t="s">
        <v>154</v>
      </c>
      <c r="O17" s="24"/>
      <c r="P17" s="22"/>
    </row>
    <row r="18" spans="2:16" s="20" customFormat="1" ht="13.5" customHeight="1">
      <c r="B18" s="51"/>
      <c r="O18" s="24"/>
      <c r="P18" s="22"/>
    </row>
    <row r="19" spans="2:16" ht="13.5" customHeight="1">
      <c r="B19" s="26"/>
      <c r="D19" s="27"/>
      <c r="E19" s="27"/>
      <c r="F19" s="27"/>
      <c r="G19" s="27"/>
    </row>
    <row r="20" spans="2:16" ht="16.5" customHeight="1">
      <c r="B20" s="1" t="s">
        <v>66</v>
      </c>
    </row>
    <row r="21" spans="2:16" ht="16.5" customHeight="1">
      <c r="B21" s="1" t="s">
        <v>72</v>
      </c>
      <c r="O21" s="28"/>
    </row>
    <row r="22" spans="2:16" ht="9.75" customHeight="1">
      <c r="B22" s="4"/>
      <c r="C22" s="5"/>
      <c r="D22" s="6"/>
      <c r="E22" s="6"/>
      <c r="F22" s="6"/>
      <c r="G22" s="6"/>
      <c r="H22" s="6"/>
      <c r="I22" s="6"/>
      <c r="J22" s="6"/>
      <c r="K22" s="6"/>
      <c r="L22" s="6"/>
      <c r="M22" s="6"/>
      <c r="N22" s="6"/>
      <c r="O22" s="108"/>
      <c r="P22" s="8"/>
    </row>
    <row r="23" spans="2:16" ht="30" customHeight="1">
      <c r="B23" s="9"/>
      <c r="C23" s="10"/>
      <c r="D23" s="52">
        <v>44287</v>
      </c>
      <c r="E23" s="52">
        <v>44317</v>
      </c>
      <c r="F23" s="52">
        <v>44348</v>
      </c>
      <c r="G23" s="52">
        <v>44378</v>
      </c>
      <c r="H23" s="52">
        <v>44409</v>
      </c>
      <c r="I23" s="52">
        <v>44440</v>
      </c>
      <c r="J23" s="52">
        <v>44470</v>
      </c>
      <c r="K23" s="52">
        <v>44501</v>
      </c>
      <c r="L23" s="52">
        <v>44531</v>
      </c>
      <c r="M23" s="52">
        <v>44562</v>
      </c>
      <c r="N23" s="52">
        <v>44593</v>
      </c>
      <c r="O23" s="52">
        <v>44621</v>
      </c>
      <c r="P23" s="11"/>
    </row>
    <row r="24" spans="2:16" ht="30" customHeight="1">
      <c r="B24" s="9"/>
      <c r="C24" s="91" t="s">
        <v>470</v>
      </c>
      <c r="D24" s="123">
        <v>9197</v>
      </c>
      <c r="E24" s="123">
        <v>7294</v>
      </c>
      <c r="F24" s="123">
        <v>9268</v>
      </c>
      <c r="G24" s="123">
        <v>8111</v>
      </c>
      <c r="H24" s="123">
        <v>6404</v>
      </c>
      <c r="I24" s="123">
        <v>8082</v>
      </c>
      <c r="J24" s="123">
        <v>9798</v>
      </c>
      <c r="K24" s="123">
        <v>8841</v>
      </c>
      <c r="L24" s="123">
        <v>8748</v>
      </c>
      <c r="M24" s="123">
        <v>6348</v>
      </c>
      <c r="N24" s="123">
        <v>6521</v>
      </c>
      <c r="O24" s="123">
        <v>9100</v>
      </c>
      <c r="P24" s="11"/>
    </row>
    <row r="25" spans="2:16" ht="30" customHeight="1">
      <c r="B25" s="9"/>
      <c r="C25" s="29"/>
      <c r="D25" s="124"/>
      <c r="E25" s="124"/>
      <c r="F25" s="124"/>
      <c r="G25" s="124"/>
      <c r="H25" s="124"/>
      <c r="I25" s="124"/>
      <c r="J25" s="124"/>
      <c r="K25" s="124"/>
      <c r="L25" s="124"/>
      <c r="M25" s="124"/>
      <c r="N25" s="124"/>
      <c r="O25" s="128"/>
      <c r="P25" s="11"/>
    </row>
    <row r="26" spans="2:16" ht="30" customHeight="1">
      <c r="B26" s="9"/>
      <c r="C26" s="12"/>
      <c r="D26" s="124"/>
      <c r="E26" s="32"/>
      <c r="F26" s="32"/>
      <c r="G26" s="32"/>
      <c r="H26" s="32"/>
      <c r="J26" s="162" t="s">
        <v>127</v>
      </c>
      <c r="K26" s="163"/>
      <c r="L26" s="163"/>
      <c r="M26" s="164"/>
      <c r="N26" s="160">
        <v>97712</v>
      </c>
      <c r="O26" s="161"/>
      <c r="P26" s="11"/>
    </row>
    <row r="27" spans="2:16" ht="7.5" customHeight="1">
      <c r="B27" s="9"/>
      <c r="C27" s="12"/>
      <c r="D27" s="124"/>
      <c r="E27" s="32"/>
      <c r="F27" s="32"/>
      <c r="G27" s="32"/>
      <c r="H27" s="32"/>
      <c r="I27" s="126"/>
      <c r="J27" s="126"/>
      <c r="K27" s="126"/>
      <c r="L27" s="126"/>
      <c r="M27" s="126"/>
      <c r="N27" s="127"/>
      <c r="O27" s="129"/>
      <c r="P27" s="11"/>
    </row>
    <row r="28" spans="2:16" ht="30" customHeight="1">
      <c r="B28" s="9"/>
      <c r="C28" s="12"/>
      <c r="D28" s="124"/>
      <c r="E28" s="32"/>
      <c r="F28" s="32"/>
      <c r="G28" s="32"/>
      <c r="H28" s="32"/>
      <c r="J28" s="162" t="s">
        <v>128</v>
      </c>
      <c r="K28" s="163"/>
      <c r="L28" s="163"/>
      <c r="M28" s="164"/>
      <c r="N28" s="165">
        <v>25881</v>
      </c>
      <c r="O28" s="166"/>
      <c r="P28" s="11"/>
    </row>
    <row r="29" spans="2:16" s="14" customFormat="1" ht="7.5" customHeight="1">
      <c r="B29" s="15"/>
      <c r="C29" s="16"/>
      <c r="D29" s="16"/>
      <c r="E29" s="16"/>
      <c r="F29" s="16"/>
      <c r="G29" s="16"/>
      <c r="H29" s="16"/>
      <c r="I29" s="17"/>
      <c r="J29" s="17"/>
      <c r="K29" s="17"/>
      <c r="L29" s="17"/>
      <c r="M29" s="17"/>
      <c r="N29" s="17"/>
      <c r="O29" s="18"/>
      <c r="P29" s="19"/>
    </row>
    <row r="30" spans="2:16" s="20" customFormat="1" ht="13.5" customHeight="1">
      <c r="B30" s="48" t="s">
        <v>195</v>
      </c>
      <c r="C30" s="21"/>
      <c r="D30" s="21"/>
      <c r="E30" s="21"/>
      <c r="F30" s="21"/>
      <c r="G30" s="21"/>
      <c r="H30" s="21"/>
      <c r="I30" s="21"/>
      <c r="J30" s="21"/>
      <c r="K30" s="21"/>
      <c r="L30" s="21"/>
      <c r="M30" s="21"/>
      <c r="N30" s="21"/>
      <c r="O30" s="21"/>
      <c r="P30" s="22"/>
    </row>
    <row r="31" spans="2:16" s="20" customFormat="1" ht="13.5" customHeight="1">
      <c r="B31" s="49" t="s">
        <v>194</v>
      </c>
      <c r="C31" s="23"/>
      <c r="O31" s="24"/>
      <c r="P31" s="22"/>
    </row>
    <row r="32" spans="2:16" s="20" customFormat="1" ht="13.5" customHeight="1">
      <c r="B32" s="50" t="s">
        <v>165</v>
      </c>
      <c r="C32" s="30"/>
      <c r="O32" s="24"/>
      <c r="P32" s="22"/>
    </row>
    <row r="33" spans="2:16" s="20" customFormat="1" ht="13.5" customHeight="1">
      <c r="B33" s="50"/>
      <c r="C33" s="30"/>
      <c r="O33" s="24"/>
      <c r="P33" s="22"/>
    </row>
    <row r="34" spans="2:16" ht="13.5" customHeight="1"/>
    <row r="35" spans="2:16" ht="16.5" customHeight="1">
      <c r="B35" s="1" t="s">
        <v>200</v>
      </c>
    </row>
    <row r="36" spans="2:16" ht="16.5" customHeight="1">
      <c r="B36" s="1" t="s">
        <v>72</v>
      </c>
      <c r="C36" s="31"/>
      <c r="O36" s="28"/>
    </row>
    <row r="37" spans="2:16" ht="9.75" customHeight="1">
      <c r="B37" s="4"/>
      <c r="C37" s="5"/>
      <c r="D37" s="6"/>
      <c r="E37" s="6"/>
      <c r="F37" s="6"/>
      <c r="G37" s="6"/>
      <c r="H37" s="6"/>
      <c r="I37" s="6"/>
      <c r="J37" s="6"/>
      <c r="K37" s="6"/>
      <c r="L37" s="6"/>
      <c r="M37" s="6"/>
      <c r="N37" s="6"/>
      <c r="O37" s="7"/>
      <c r="P37" s="8"/>
    </row>
    <row r="38" spans="2:16" ht="30" customHeight="1">
      <c r="B38" s="9"/>
      <c r="C38" s="10"/>
      <c r="D38" s="52">
        <v>44287</v>
      </c>
      <c r="E38" s="52">
        <v>44317</v>
      </c>
      <c r="F38" s="52">
        <v>44348</v>
      </c>
      <c r="G38" s="52">
        <v>44378</v>
      </c>
      <c r="H38" s="52">
        <v>44409</v>
      </c>
      <c r="I38" s="52">
        <v>44440</v>
      </c>
      <c r="J38" s="52">
        <v>44470</v>
      </c>
      <c r="K38" s="52">
        <v>44501</v>
      </c>
      <c r="L38" s="52">
        <v>44531</v>
      </c>
      <c r="M38" s="52">
        <v>44562</v>
      </c>
      <c r="N38" s="52">
        <v>44593</v>
      </c>
      <c r="O38" s="52">
        <v>44621</v>
      </c>
      <c r="P38" s="11"/>
    </row>
    <row r="39" spans="2:16" ht="30" customHeight="1">
      <c r="B39" s="9"/>
      <c r="C39" s="91" t="s">
        <v>471</v>
      </c>
      <c r="D39" s="123">
        <v>13192</v>
      </c>
      <c r="E39" s="123">
        <v>12754</v>
      </c>
      <c r="F39" s="123">
        <v>11969</v>
      </c>
      <c r="G39" s="123">
        <v>12009</v>
      </c>
      <c r="H39" s="123">
        <v>11735</v>
      </c>
      <c r="I39" s="123">
        <v>11635</v>
      </c>
      <c r="J39" s="123">
        <v>12147</v>
      </c>
      <c r="K39" s="123">
        <v>12209</v>
      </c>
      <c r="L39" s="123">
        <v>13897</v>
      </c>
      <c r="M39" s="123">
        <v>12797</v>
      </c>
      <c r="N39" s="123">
        <v>11813</v>
      </c>
      <c r="O39" s="123">
        <v>13202</v>
      </c>
      <c r="P39" s="11"/>
    </row>
    <row r="40" spans="2:16" ht="30" customHeight="1">
      <c r="B40" s="9"/>
      <c r="C40" s="29"/>
      <c r="D40" s="124"/>
      <c r="E40" s="124"/>
      <c r="F40" s="124"/>
      <c r="G40" s="124"/>
      <c r="H40" s="124"/>
      <c r="I40" s="124"/>
      <c r="J40" s="124"/>
      <c r="K40" s="124"/>
      <c r="L40" s="124"/>
      <c r="M40" s="124"/>
      <c r="N40" s="124"/>
      <c r="O40" s="125"/>
      <c r="P40" s="11"/>
    </row>
    <row r="41" spans="2:16" ht="30" customHeight="1">
      <c r="B41" s="9"/>
      <c r="C41" s="12"/>
      <c r="D41" s="124"/>
      <c r="E41" s="32"/>
      <c r="F41" s="32"/>
      <c r="G41" s="32"/>
      <c r="H41" s="32"/>
      <c r="J41" s="162" t="s">
        <v>127</v>
      </c>
      <c r="K41" s="163"/>
      <c r="L41" s="163"/>
      <c r="M41" s="164"/>
      <c r="N41" s="160">
        <v>149359</v>
      </c>
      <c r="O41" s="161"/>
      <c r="P41" s="11"/>
    </row>
    <row r="42" spans="2:16" ht="7.5" customHeight="1">
      <c r="B42" s="9"/>
      <c r="C42" s="12"/>
      <c r="D42" s="124"/>
      <c r="E42" s="32"/>
      <c r="F42" s="32"/>
      <c r="G42" s="32"/>
      <c r="H42" s="32"/>
      <c r="I42" s="126"/>
      <c r="J42" s="126"/>
      <c r="K42" s="126"/>
      <c r="L42" s="126"/>
      <c r="M42" s="126"/>
      <c r="N42" s="127"/>
      <c r="O42" s="127"/>
      <c r="P42" s="11"/>
    </row>
    <row r="43" spans="2:16" ht="30" customHeight="1">
      <c r="B43" s="9"/>
      <c r="C43" s="12"/>
      <c r="D43" s="124"/>
      <c r="E43" s="32"/>
      <c r="F43" s="32"/>
      <c r="G43" s="32"/>
      <c r="H43" s="32"/>
      <c r="J43" s="162" t="s">
        <v>128</v>
      </c>
      <c r="K43" s="163"/>
      <c r="L43" s="163"/>
      <c r="M43" s="164"/>
      <c r="N43" s="167">
        <v>69001</v>
      </c>
      <c r="O43" s="168"/>
      <c r="P43" s="11"/>
    </row>
    <row r="44" spans="2:16" s="14" customFormat="1" ht="7.5" customHeight="1">
      <c r="B44" s="15"/>
      <c r="C44" s="16"/>
      <c r="D44" s="16"/>
      <c r="E44" s="16"/>
      <c r="F44" s="16"/>
      <c r="G44" s="16"/>
      <c r="H44" s="16"/>
      <c r="I44" s="17"/>
      <c r="J44" s="17"/>
      <c r="K44" s="17"/>
      <c r="L44" s="17"/>
      <c r="M44" s="17"/>
      <c r="N44" s="17"/>
      <c r="O44" s="18"/>
      <c r="P44" s="19"/>
    </row>
    <row r="45" spans="2:16" s="20" customFormat="1" ht="13.5" customHeight="1">
      <c r="B45" s="48" t="s">
        <v>193</v>
      </c>
      <c r="C45" s="21"/>
      <c r="D45" s="21"/>
      <c r="E45" s="21"/>
      <c r="F45" s="21"/>
      <c r="G45" s="21"/>
      <c r="H45" s="21"/>
      <c r="I45" s="21"/>
      <c r="J45" s="21"/>
      <c r="K45" s="21"/>
      <c r="L45" s="21"/>
      <c r="M45" s="21"/>
      <c r="N45" s="21"/>
      <c r="O45" s="21"/>
      <c r="P45" s="22"/>
    </row>
    <row r="46" spans="2:16" s="20" customFormat="1" ht="13.5" customHeight="1">
      <c r="B46" s="49" t="s">
        <v>194</v>
      </c>
      <c r="C46" s="21"/>
      <c r="D46" s="21"/>
      <c r="E46" s="21"/>
      <c r="F46" s="21"/>
      <c r="G46" s="21"/>
      <c r="H46" s="21"/>
      <c r="I46" s="21"/>
      <c r="J46" s="21"/>
      <c r="K46" s="21"/>
      <c r="L46" s="21"/>
      <c r="M46" s="21"/>
      <c r="N46" s="21"/>
      <c r="O46" s="21"/>
      <c r="P46" s="22"/>
    </row>
    <row r="47" spans="2:16" s="20" customFormat="1" ht="13.5" customHeight="1">
      <c r="B47" s="50" t="s">
        <v>161</v>
      </c>
      <c r="C47" s="30"/>
      <c r="O47" s="24"/>
      <c r="P47" s="22"/>
    </row>
    <row r="48" spans="2:16" s="20" customFormat="1" ht="13.5" customHeight="1">
      <c r="B48" s="26"/>
      <c r="C48" s="30"/>
      <c r="O48" s="24"/>
      <c r="P48" s="22"/>
    </row>
    <row r="49" spans="2:16" s="20" customFormat="1" ht="13.5" customHeight="1">
      <c r="B49" s="25"/>
      <c r="C49" s="30"/>
      <c r="O49" s="24"/>
      <c r="P49" s="22"/>
    </row>
    <row r="50" spans="2:16" ht="13.5" customHeight="1"/>
  </sheetData>
  <mergeCells count="12">
    <mergeCell ref="N28:O28"/>
    <mergeCell ref="N41:O41"/>
    <mergeCell ref="N43:O43"/>
    <mergeCell ref="J28:M28"/>
    <mergeCell ref="J41:M41"/>
    <mergeCell ref="J43:M43"/>
    <mergeCell ref="N10:O10"/>
    <mergeCell ref="N12:O12"/>
    <mergeCell ref="N26:O26"/>
    <mergeCell ref="J10:M10"/>
    <mergeCell ref="J12:M12"/>
    <mergeCell ref="J26:M26"/>
  </mergeCells>
  <phoneticPr fontId="3"/>
  <pageMargins left="0.59055118110236227" right="0.19685039370078741" top="0.74803149606299213" bottom="0.74803149606299213" header="0.31496062992125984" footer="0.31496062992125984"/>
  <pageSetup paperSize="9" scale="75" orientation="portrait" r:id="rId1"/>
  <headerFooter>
    <oddHeader>&amp;R&amp;"ＭＳ 明朝,標準"&amp;12 2-13.受診行動適正化に係る分析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M80"/>
  <sheetViews>
    <sheetView showGridLines="0" zoomScaleNormal="100" zoomScaleSheetLayoutView="100" workbookViewId="0"/>
  </sheetViews>
  <sheetFormatPr defaultColWidth="9" defaultRowHeight="13.5"/>
  <cols>
    <col min="1" max="1" width="4.625" style="2" customWidth="1"/>
    <col min="2" max="2" width="3.625" style="2" customWidth="1"/>
    <col min="3" max="3" width="13.5" style="2" customWidth="1"/>
    <col min="4" max="9" width="13.125" style="2" customWidth="1"/>
    <col min="10" max="12" width="20.625" style="2" customWidth="1"/>
    <col min="13" max="13" width="5.625" style="40" customWidth="1"/>
    <col min="14" max="16384" width="9" style="2"/>
  </cols>
  <sheetData>
    <row r="1" spans="2:12" ht="16.5" customHeight="1">
      <c r="B1" s="40" t="s">
        <v>206</v>
      </c>
      <c r="C1" s="40"/>
      <c r="D1" s="40"/>
      <c r="E1" s="40"/>
      <c r="F1" s="40"/>
      <c r="G1" s="40"/>
      <c r="H1" s="40"/>
      <c r="I1" s="40"/>
      <c r="J1" s="40"/>
      <c r="K1" s="40"/>
      <c r="L1" s="40"/>
    </row>
    <row r="2" spans="2:12" ht="16.5" customHeight="1">
      <c r="B2" s="40" t="s">
        <v>212</v>
      </c>
    </row>
    <row r="11" spans="2:12">
      <c r="B11" s="3"/>
    </row>
    <row r="12" spans="2:12">
      <c r="B12" s="3"/>
    </row>
    <row r="13" spans="2:12">
      <c r="B13" s="3"/>
    </row>
    <row r="14" spans="2:12">
      <c r="B14" s="3"/>
    </row>
    <row r="26" spans="2:2">
      <c r="B26" s="3"/>
    </row>
    <row r="27" spans="2:2">
      <c r="B27" s="3"/>
    </row>
    <row r="41" spans="2:2">
      <c r="B41" s="3"/>
    </row>
    <row r="42" spans="2:2">
      <c r="B42" s="3"/>
    </row>
    <row r="43" spans="2:2">
      <c r="B43" s="3"/>
    </row>
    <row r="79" spans="2:2" ht="16.5" customHeight="1">
      <c r="B79" s="2" t="s">
        <v>213</v>
      </c>
    </row>
    <row r="80" spans="2:2" ht="16.5" customHeight="1">
      <c r="B80" s="2" t="s">
        <v>211</v>
      </c>
    </row>
  </sheetData>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 manualBreakCount="1">
    <brk id="78"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M80"/>
  <sheetViews>
    <sheetView showGridLines="0" zoomScaleNormal="100" zoomScaleSheetLayoutView="100" workbookViewId="0"/>
  </sheetViews>
  <sheetFormatPr defaultColWidth="9" defaultRowHeight="13.5"/>
  <cols>
    <col min="1" max="1" width="4.625" style="2" customWidth="1"/>
    <col min="2" max="2" width="3.625" style="2" customWidth="1"/>
    <col min="3" max="3" width="13.5" style="2" customWidth="1"/>
    <col min="4" max="9" width="13.125" style="2" customWidth="1"/>
    <col min="10" max="12" width="20.625" style="2" customWidth="1"/>
    <col min="13" max="13" width="5.625" style="40" customWidth="1"/>
    <col min="14" max="16384" width="9" style="2"/>
  </cols>
  <sheetData>
    <row r="1" spans="2:12" ht="16.5" customHeight="1">
      <c r="B1" s="40" t="s">
        <v>207</v>
      </c>
      <c r="C1" s="40"/>
      <c r="D1" s="40"/>
      <c r="E1" s="40"/>
      <c r="F1" s="40"/>
      <c r="G1" s="40"/>
      <c r="H1" s="40"/>
      <c r="I1" s="40"/>
      <c r="J1" s="40"/>
      <c r="K1" s="40"/>
      <c r="L1" s="40"/>
    </row>
    <row r="2" spans="2:12" ht="16.5" customHeight="1">
      <c r="B2" s="40" t="s">
        <v>212</v>
      </c>
    </row>
    <row r="11" spans="2:12">
      <c r="B11" s="3"/>
    </row>
    <row r="12" spans="2:12">
      <c r="B12" s="3"/>
    </row>
    <row r="13" spans="2:12">
      <c r="B13" s="3"/>
    </row>
    <row r="14" spans="2:12">
      <c r="B14" s="3"/>
    </row>
    <row r="26" spans="2:2">
      <c r="B26" s="3"/>
    </row>
    <row r="27" spans="2:2">
      <c r="B27" s="3"/>
    </row>
    <row r="41" spans="2:2">
      <c r="B41" s="3"/>
    </row>
    <row r="42" spans="2:2">
      <c r="B42" s="3"/>
    </row>
    <row r="43" spans="2:2">
      <c r="B43" s="3"/>
    </row>
    <row r="79" spans="2:2" ht="16.5" customHeight="1">
      <c r="B79" s="2" t="s">
        <v>214</v>
      </c>
    </row>
    <row r="80" spans="2:2" ht="16.5" customHeight="1">
      <c r="B80" s="2" t="s">
        <v>211</v>
      </c>
    </row>
  </sheetData>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 manualBreakCount="1">
    <brk id="78"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56"/>
  <sheetViews>
    <sheetView showGridLines="0" showWhiteSpace="0" zoomScaleNormal="100" zoomScaleSheetLayoutView="100" workbookViewId="0"/>
  </sheetViews>
  <sheetFormatPr defaultColWidth="9" defaultRowHeight="18.75" customHeight="1"/>
  <cols>
    <col min="1" max="1" width="4.625" style="2" customWidth="1"/>
    <col min="2" max="2" width="6.25" style="2" customWidth="1"/>
    <col min="3" max="3" width="13.5" style="2" customWidth="1"/>
    <col min="4" max="4" width="20.625" style="2" customWidth="1"/>
    <col min="5" max="6" width="10.625" style="2" customWidth="1"/>
    <col min="7" max="7" width="20.625" style="2" customWidth="1"/>
    <col min="8" max="8" width="13.25" style="2" customWidth="1"/>
    <col min="9" max="9" width="12.375" style="2" customWidth="1"/>
    <col min="10" max="11" width="9" style="2"/>
    <col min="12" max="12" width="28.375" style="2" bestFit="1" customWidth="1"/>
    <col min="13" max="13" width="16" style="2" customWidth="1"/>
    <col min="14" max="14" width="9.875" style="2" customWidth="1"/>
    <col min="15" max="16384" width="9" style="2"/>
  </cols>
  <sheetData>
    <row r="1" spans="1:9" ht="16.5" customHeight="1">
      <c r="B1" s="78" t="s">
        <v>215</v>
      </c>
      <c r="C1" s="37"/>
      <c r="D1" s="36"/>
      <c r="E1" s="36"/>
      <c r="F1" s="36"/>
      <c r="G1" s="36"/>
      <c r="H1" s="36"/>
    </row>
    <row r="2" spans="1:9" ht="16.5" customHeight="1">
      <c r="B2" s="78" t="s">
        <v>72</v>
      </c>
      <c r="C2" s="37"/>
      <c r="D2" s="36"/>
      <c r="E2" s="36"/>
      <c r="F2" s="36"/>
      <c r="G2" s="36"/>
      <c r="H2" s="36"/>
    </row>
    <row r="3" spans="1:9" ht="18.75" customHeight="1">
      <c r="A3" s="37"/>
      <c r="C3" s="37"/>
      <c r="D3" s="36"/>
      <c r="E3" s="36"/>
      <c r="F3" s="36"/>
      <c r="G3" s="36"/>
      <c r="H3" s="36"/>
    </row>
    <row r="4" spans="1:9" ht="16.5" customHeight="1">
      <c r="B4" s="78" t="s">
        <v>199</v>
      </c>
      <c r="C4" s="37"/>
      <c r="D4" s="36"/>
      <c r="E4" s="36"/>
      <c r="F4" s="36"/>
      <c r="G4" s="36"/>
      <c r="H4" s="36"/>
    </row>
    <row r="5" spans="1:9" ht="16.5" customHeight="1">
      <c r="B5" s="2" t="s">
        <v>216</v>
      </c>
      <c r="C5" s="37"/>
      <c r="D5" s="36"/>
      <c r="E5" s="36"/>
      <c r="F5" s="36"/>
      <c r="G5" s="36"/>
      <c r="H5" s="36"/>
    </row>
    <row r="6" spans="1:9" ht="24" customHeight="1" thickBot="1">
      <c r="B6" s="38" t="s">
        <v>77</v>
      </c>
      <c r="C6" s="208" t="s">
        <v>69</v>
      </c>
      <c r="D6" s="208"/>
      <c r="E6" s="209" t="s">
        <v>68</v>
      </c>
      <c r="F6" s="209"/>
      <c r="G6" s="209"/>
      <c r="H6" s="39" t="s">
        <v>141</v>
      </c>
    </row>
    <row r="7" spans="1:9" s="44" customFormat="1" ht="18.75" customHeight="1" thickTop="1">
      <c r="B7" s="61">
        <v>1</v>
      </c>
      <c r="C7" s="210" t="s">
        <v>78</v>
      </c>
      <c r="D7" s="211"/>
      <c r="E7" s="212" t="s">
        <v>79</v>
      </c>
      <c r="F7" s="213"/>
      <c r="G7" s="214"/>
      <c r="H7" s="62">
        <v>0.19600000000000001</v>
      </c>
      <c r="I7" s="59"/>
    </row>
    <row r="8" spans="1:9" s="44" customFormat="1" ht="18.75" customHeight="1">
      <c r="B8" s="63">
        <v>2</v>
      </c>
      <c r="C8" s="215" t="s">
        <v>80</v>
      </c>
      <c r="D8" s="216"/>
      <c r="E8" s="217" t="s">
        <v>81</v>
      </c>
      <c r="F8" s="218"/>
      <c r="G8" s="219"/>
      <c r="H8" s="64">
        <v>7.4999999999999997E-2</v>
      </c>
    </row>
    <row r="9" spans="1:9" s="44" customFormat="1" ht="18.75" customHeight="1">
      <c r="B9" s="63">
        <v>3</v>
      </c>
      <c r="C9" s="215" t="s">
        <v>82</v>
      </c>
      <c r="D9" s="216"/>
      <c r="E9" s="217" t="s">
        <v>83</v>
      </c>
      <c r="F9" s="218"/>
      <c r="G9" s="219"/>
      <c r="H9" s="64">
        <v>5.6000000000000001E-2</v>
      </c>
    </row>
    <row r="10" spans="1:9" s="44" customFormat="1" ht="18.75" customHeight="1">
      <c r="B10" s="63">
        <v>4</v>
      </c>
      <c r="C10" s="215" t="s">
        <v>84</v>
      </c>
      <c r="D10" s="216"/>
      <c r="E10" s="217" t="s">
        <v>85</v>
      </c>
      <c r="F10" s="218"/>
      <c r="G10" s="219"/>
      <c r="H10" s="64">
        <v>4.8000000000000001E-2</v>
      </c>
    </row>
    <row r="11" spans="1:9" s="44" customFormat="1" ht="18.75" customHeight="1">
      <c r="B11" s="63">
        <v>5</v>
      </c>
      <c r="C11" s="215" t="s">
        <v>89</v>
      </c>
      <c r="D11" s="216"/>
      <c r="E11" s="217" t="s">
        <v>83</v>
      </c>
      <c r="F11" s="218"/>
      <c r="G11" s="219"/>
      <c r="H11" s="64">
        <v>4.7E-2</v>
      </c>
    </row>
    <row r="12" spans="1:9" s="44" customFormat="1" ht="18.75" customHeight="1">
      <c r="B12" s="63">
        <v>6</v>
      </c>
      <c r="C12" s="215" t="s">
        <v>87</v>
      </c>
      <c r="D12" s="216"/>
      <c r="E12" s="217" t="s">
        <v>88</v>
      </c>
      <c r="F12" s="218"/>
      <c r="G12" s="219"/>
      <c r="H12" s="64">
        <v>4.4999999999999998E-2</v>
      </c>
    </row>
    <row r="13" spans="1:9" s="44" customFormat="1" ht="18.75" customHeight="1">
      <c r="B13" s="63">
        <v>7</v>
      </c>
      <c r="C13" s="215" t="s">
        <v>86</v>
      </c>
      <c r="D13" s="216"/>
      <c r="E13" s="217" t="s">
        <v>83</v>
      </c>
      <c r="F13" s="218"/>
      <c r="G13" s="219"/>
      <c r="H13" s="64">
        <v>3.9E-2</v>
      </c>
    </row>
    <row r="14" spans="1:9" s="44" customFormat="1" ht="18.75" customHeight="1">
      <c r="B14" s="63">
        <v>8</v>
      </c>
      <c r="C14" s="215" t="s">
        <v>90</v>
      </c>
      <c r="D14" s="216"/>
      <c r="E14" s="217" t="s">
        <v>83</v>
      </c>
      <c r="F14" s="218"/>
      <c r="G14" s="219"/>
      <c r="H14" s="64">
        <v>0.03</v>
      </c>
    </row>
    <row r="15" spans="1:9" s="44" customFormat="1" ht="18.75" customHeight="1">
      <c r="B15" s="63">
        <v>9</v>
      </c>
      <c r="C15" s="215" t="s">
        <v>129</v>
      </c>
      <c r="D15" s="216"/>
      <c r="E15" s="217" t="s">
        <v>85</v>
      </c>
      <c r="F15" s="218"/>
      <c r="G15" s="219"/>
      <c r="H15" s="64">
        <v>1.7999999999999999E-2</v>
      </c>
    </row>
    <row r="16" spans="1:9" s="44" customFormat="1" ht="18.75" customHeight="1">
      <c r="B16" s="63">
        <v>10</v>
      </c>
      <c r="C16" s="215" t="s">
        <v>155</v>
      </c>
      <c r="D16" s="216"/>
      <c r="E16" s="217" t="s">
        <v>83</v>
      </c>
      <c r="F16" s="218"/>
      <c r="G16" s="219"/>
      <c r="H16" s="64">
        <v>1.7000000000000001E-2</v>
      </c>
    </row>
    <row r="17" spans="2:8" s="44" customFormat="1" ht="13.5" customHeight="1">
      <c r="B17" s="43" t="s">
        <v>193</v>
      </c>
    </row>
    <row r="18" spans="2:8" s="44" customFormat="1" ht="13.5" customHeight="1">
      <c r="B18" s="43" t="s">
        <v>194</v>
      </c>
    </row>
    <row r="19" spans="2:8" s="44" customFormat="1" ht="13.5" customHeight="1">
      <c r="B19" s="13" t="s">
        <v>153</v>
      </c>
      <c r="C19" s="65"/>
      <c r="D19" s="66"/>
      <c r="E19" s="66"/>
      <c r="F19" s="66"/>
      <c r="G19" s="66"/>
      <c r="H19" s="66"/>
    </row>
    <row r="20" spans="2:8" s="44" customFormat="1" ht="13.5" customHeight="1">
      <c r="B20" s="79" t="s">
        <v>163</v>
      </c>
      <c r="C20" s="65"/>
      <c r="D20" s="66"/>
      <c r="E20" s="66"/>
      <c r="F20" s="66"/>
      <c r="G20" s="66"/>
      <c r="H20" s="66"/>
    </row>
    <row r="21" spans="2:8" s="44" customFormat="1" ht="13.5" customHeight="1">
      <c r="B21" s="79" t="s">
        <v>164</v>
      </c>
      <c r="C21" s="65"/>
      <c r="D21" s="66"/>
      <c r="E21" s="66"/>
      <c r="F21" s="66"/>
      <c r="G21" s="66"/>
      <c r="H21" s="66"/>
    </row>
    <row r="22" spans="2:8" s="44" customFormat="1" ht="13.5" customHeight="1">
      <c r="B22" s="107"/>
      <c r="C22" s="65"/>
      <c r="D22" s="66"/>
      <c r="E22" s="66"/>
      <c r="F22" s="66"/>
      <c r="G22" s="66"/>
      <c r="H22" s="66"/>
    </row>
    <row r="23" spans="2:8" ht="16.5" customHeight="1">
      <c r="B23" s="78" t="s">
        <v>217</v>
      </c>
      <c r="C23" s="37"/>
      <c r="D23" s="36"/>
      <c r="E23" s="36"/>
      <c r="F23" s="36"/>
      <c r="G23" s="36"/>
      <c r="H23" s="36"/>
    </row>
    <row r="24" spans="2:8" ht="16.5" customHeight="1">
      <c r="B24" s="2" t="s">
        <v>216</v>
      </c>
      <c r="C24" s="37"/>
      <c r="D24" s="36"/>
      <c r="E24" s="36"/>
      <c r="F24" s="36"/>
      <c r="G24" s="36"/>
      <c r="H24" s="36"/>
    </row>
    <row r="25" spans="2:8" ht="24" customHeight="1" thickBot="1">
      <c r="B25" s="38" t="s">
        <v>77</v>
      </c>
      <c r="C25" s="208" t="s">
        <v>69</v>
      </c>
      <c r="D25" s="208"/>
      <c r="E25" s="209" t="s">
        <v>68</v>
      </c>
      <c r="F25" s="209"/>
      <c r="G25" s="209"/>
      <c r="H25" s="39" t="s">
        <v>141</v>
      </c>
    </row>
    <row r="26" spans="2:8" s="44" customFormat="1" ht="18.75" customHeight="1" thickTop="1">
      <c r="B26" s="61">
        <v>1</v>
      </c>
      <c r="C26" s="210" t="s">
        <v>78</v>
      </c>
      <c r="D26" s="211"/>
      <c r="E26" s="212" t="s">
        <v>79</v>
      </c>
      <c r="F26" s="213"/>
      <c r="G26" s="214"/>
      <c r="H26" s="62">
        <v>0.121</v>
      </c>
    </row>
    <row r="27" spans="2:8" s="44" customFormat="1" ht="18.75" customHeight="1">
      <c r="B27" s="63">
        <v>2</v>
      </c>
      <c r="C27" s="215" t="s">
        <v>82</v>
      </c>
      <c r="D27" s="216"/>
      <c r="E27" s="217" t="s">
        <v>83</v>
      </c>
      <c r="F27" s="218"/>
      <c r="G27" s="219"/>
      <c r="H27" s="64">
        <v>8.6999999999999994E-2</v>
      </c>
    </row>
    <row r="28" spans="2:8" s="44" customFormat="1" ht="18.75" customHeight="1">
      <c r="B28" s="63">
        <v>3</v>
      </c>
      <c r="C28" s="215" t="s">
        <v>91</v>
      </c>
      <c r="D28" s="216"/>
      <c r="E28" s="217" t="s">
        <v>83</v>
      </c>
      <c r="F28" s="218"/>
      <c r="G28" s="219"/>
      <c r="H28" s="64">
        <v>5.3999999999999999E-2</v>
      </c>
    </row>
    <row r="29" spans="2:8" s="44" customFormat="1" ht="18.75" customHeight="1">
      <c r="B29" s="63">
        <v>4</v>
      </c>
      <c r="C29" s="215" t="s">
        <v>86</v>
      </c>
      <c r="D29" s="216"/>
      <c r="E29" s="217" t="s">
        <v>83</v>
      </c>
      <c r="F29" s="218"/>
      <c r="G29" s="219"/>
      <c r="H29" s="64">
        <v>4.9000000000000002E-2</v>
      </c>
    </row>
    <row r="30" spans="2:8" s="44" customFormat="1" ht="18.75" customHeight="1">
      <c r="B30" s="63">
        <v>5</v>
      </c>
      <c r="C30" s="215" t="s">
        <v>89</v>
      </c>
      <c r="D30" s="216"/>
      <c r="E30" s="217" t="s">
        <v>83</v>
      </c>
      <c r="F30" s="218"/>
      <c r="G30" s="219"/>
      <c r="H30" s="64">
        <v>3.3000000000000002E-2</v>
      </c>
    </row>
    <row r="31" spans="2:8" s="44" customFormat="1" ht="18.75" customHeight="1">
      <c r="B31" s="63">
        <v>6</v>
      </c>
      <c r="C31" s="215" t="s">
        <v>130</v>
      </c>
      <c r="D31" s="216"/>
      <c r="E31" s="217" t="s">
        <v>88</v>
      </c>
      <c r="F31" s="218"/>
      <c r="G31" s="219"/>
      <c r="H31" s="64">
        <v>0.03</v>
      </c>
    </row>
    <row r="32" spans="2:8" s="44" customFormat="1" ht="18.75" customHeight="1">
      <c r="B32" s="63">
        <v>7</v>
      </c>
      <c r="C32" s="215" t="s">
        <v>129</v>
      </c>
      <c r="D32" s="216"/>
      <c r="E32" s="217" t="s">
        <v>85</v>
      </c>
      <c r="F32" s="218"/>
      <c r="G32" s="219"/>
      <c r="H32" s="64">
        <v>2.5000000000000001E-2</v>
      </c>
    </row>
    <row r="33" spans="2:8" s="44" customFormat="1" ht="18.75" customHeight="1">
      <c r="B33" s="63">
        <v>8</v>
      </c>
      <c r="C33" s="215" t="s">
        <v>87</v>
      </c>
      <c r="D33" s="216"/>
      <c r="E33" s="217" t="s">
        <v>88</v>
      </c>
      <c r="F33" s="218"/>
      <c r="G33" s="219"/>
      <c r="H33" s="64">
        <v>2.4E-2</v>
      </c>
    </row>
    <row r="34" spans="2:8" s="44" customFormat="1" ht="18.75" customHeight="1">
      <c r="B34" s="63">
        <v>9</v>
      </c>
      <c r="C34" s="215" t="s">
        <v>92</v>
      </c>
      <c r="D34" s="216"/>
      <c r="E34" s="217" t="s">
        <v>83</v>
      </c>
      <c r="F34" s="218"/>
      <c r="G34" s="219"/>
      <c r="H34" s="64">
        <v>2.4E-2</v>
      </c>
    </row>
    <row r="35" spans="2:8" s="44" customFormat="1" ht="18.75" customHeight="1">
      <c r="B35" s="63">
        <v>10</v>
      </c>
      <c r="C35" s="215" t="s">
        <v>93</v>
      </c>
      <c r="D35" s="216"/>
      <c r="E35" s="217" t="s">
        <v>83</v>
      </c>
      <c r="F35" s="218"/>
      <c r="G35" s="219"/>
      <c r="H35" s="64">
        <v>0.02</v>
      </c>
    </row>
    <row r="36" spans="2:8" s="44" customFormat="1" ht="13.5" customHeight="1">
      <c r="B36" s="43" t="s">
        <v>195</v>
      </c>
      <c r="C36" s="65"/>
      <c r="D36" s="66"/>
      <c r="E36" s="66"/>
      <c r="F36" s="66"/>
      <c r="G36" s="66"/>
      <c r="H36" s="66"/>
    </row>
    <row r="37" spans="2:8" ht="13.5" customHeight="1">
      <c r="B37" s="43" t="s">
        <v>194</v>
      </c>
      <c r="C37" s="37"/>
      <c r="D37" s="36"/>
      <c r="E37" s="36"/>
      <c r="F37" s="36"/>
      <c r="G37" s="36"/>
      <c r="H37" s="36"/>
    </row>
    <row r="38" spans="2:8" ht="13.5" customHeight="1">
      <c r="B38" s="80" t="s">
        <v>158</v>
      </c>
      <c r="C38" s="37"/>
      <c r="D38" s="36"/>
      <c r="E38" s="36"/>
      <c r="F38" s="36"/>
      <c r="G38" s="36"/>
      <c r="H38" s="36"/>
    </row>
    <row r="39" spans="2:8" ht="13.5" customHeight="1">
      <c r="B39" s="3"/>
      <c r="C39" s="3"/>
      <c r="D39" s="3"/>
    </row>
    <row r="40" spans="2:8" ht="16.5" customHeight="1">
      <c r="B40" s="2" t="s">
        <v>218</v>
      </c>
    </row>
    <row r="41" spans="2:8" ht="16.5" customHeight="1">
      <c r="B41" s="2" t="s">
        <v>216</v>
      </c>
      <c r="C41" s="37"/>
      <c r="D41" s="36"/>
      <c r="E41" s="36"/>
      <c r="F41" s="36"/>
      <c r="G41" s="36"/>
      <c r="H41" s="36"/>
    </row>
    <row r="42" spans="2:8" ht="24" customHeight="1" thickBot="1">
      <c r="B42" s="38" t="s">
        <v>77</v>
      </c>
      <c r="C42" s="220" t="s">
        <v>147</v>
      </c>
      <c r="D42" s="221"/>
      <c r="E42" s="209" t="s">
        <v>71</v>
      </c>
      <c r="F42" s="209"/>
      <c r="G42" s="209"/>
      <c r="H42" s="39" t="s">
        <v>141</v>
      </c>
    </row>
    <row r="43" spans="2:8" s="44" customFormat="1" ht="18.75" customHeight="1" thickTop="1">
      <c r="B43" s="61">
        <v>1</v>
      </c>
      <c r="C43" s="210" t="s">
        <v>156</v>
      </c>
      <c r="D43" s="211"/>
      <c r="E43" s="212" t="s">
        <v>96</v>
      </c>
      <c r="F43" s="213"/>
      <c r="G43" s="214"/>
      <c r="H43" s="62">
        <v>5.7000000000000002E-2</v>
      </c>
    </row>
    <row r="44" spans="2:8" s="44" customFormat="1" ht="18.75" customHeight="1">
      <c r="B44" s="63">
        <v>2</v>
      </c>
      <c r="C44" s="215" t="s">
        <v>151</v>
      </c>
      <c r="D44" s="216"/>
      <c r="E44" s="217" t="s">
        <v>94</v>
      </c>
      <c r="F44" s="218"/>
      <c r="G44" s="219"/>
      <c r="H44" s="64">
        <v>5.5E-2</v>
      </c>
    </row>
    <row r="45" spans="2:8" s="44" customFormat="1" ht="18.75" customHeight="1">
      <c r="B45" s="63">
        <v>3</v>
      </c>
      <c r="C45" s="215" t="s">
        <v>97</v>
      </c>
      <c r="D45" s="216"/>
      <c r="E45" s="217" t="s">
        <v>150</v>
      </c>
      <c r="F45" s="218"/>
      <c r="G45" s="219"/>
      <c r="H45" s="64">
        <v>0.03</v>
      </c>
    </row>
    <row r="46" spans="2:8" s="44" customFormat="1" ht="18.75" customHeight="1">
      <c r="B46" s="63">
        <v>4</v>
      </c>
      <c r="C46" s="215" t="s">
        <v>132</v>
      </c>
      <c r="D46" s="216"/>
      <c r="E46" s="217" t="s">
        <v>95</v>
      </c>
      <c r="F46" s="218"/>
      <c r="G46" s="219"/>
      <c r="H46" s="64">
        <v>2.9000000000000001E-2</v>
      </c>
    </row>
    <row r="47" spans="2:8" s="44" customFormat="1" ht="18.75" customHeight="1">
      <c r="B47" s="63">
        <v>5</v>
      </c>
      <c r="C47" s="215" t="s">
        <v>131</v>
      </c>
      <c r="D47" s="216"/>
      <c r="E47" s="217" t="s">
        <v>95</v>
      </c>
      <c r="F47" s="218"/>
      <c r="G47" s="219"/>
      <c r="H47" s="64">
        <v>2.5999999999999999E-2</v>
      </c>
    </row>
    <row r="48" spans="2:8" s="44" customFormat="1" ht="18.75" customHeight="1">
      <c r="B48" s="63">
        <v>6</v>
      </c>
      <c r="C48" s="215" t="s">
        <v>400</v>
      </c>
      <c r="D48" s="216"/>
      <c r="E48" s="217" t="s">
        <v>96</v>
      </c>
      <c r="F48" s="218"/>
      <c r="G48" s="219"/>
      <c r="H48" s="64">
        <v>2.1000000000000001E-2</v>
      </c>
    </row>
    <row r="49" spans="2:8" s="44" customFormat="1" ht="18.75" customHeight="1">
      <c r="B49" s="63">
        <v>7</v>
      </c>
      <c r="C49" s="215" t="s">
        <v>133</v>
      </c>
      <c r="D49" s="216"/>
      <c r="E49" s="217" t="s">
        <v>134</v>
      </c>
      <c r="F49" s="218"/>
      <c r="G49" s="219"/>
      <c r="H49" s="64">
        <v>0.02</v>
      </c>
    </row>
    <row r="50" spans="2:8" s="44" customFormat="1" ht="18.75" customHeight="1">
      <c r="B50" s="63">
        <v>8</v>
      </c>
      <c r="C50" s="215" t="s">
        <v>98</v>
      </c>
      <c r="D50" s="216"/>
      <c r="E50" s="217" t="s">
        <v>99</v>
      </c>
      <c r="F50" s="218"/>
      <c r="G50" s="219"/>
      <c r="H50" s="64">
        <v>1.9E-2</v>
      </c>
    </row>
    <row r="51" spans="2:8" s="44" customFormat="1" ht="18.75" customHeight="1">
      <c r="B51" s="63">
        <v>9</v>
      </c>
      <c r="C51" s="215" t="s">
        <v>100</v>
      </c>
      <c r="D51" s="216"/>
      <c r="E51" s="217" t="s">
        <v>101</v>
      </c>
      <c r="F51" s="218"/>
      <c r="G51" s="219"/>
      <c r="H51" s="64">
        <v>1.7999999999999999E-2</v>
      </c>
    </row>
    <row r="52" spans="2:8" s="44" customFormat="1" ht="18.75" customHeight="1">
      <c r="B52" s="63">
        <v>10</v>
      </c>
      <c r="C52" s="215" t="s">
        <v>339</v>
      </c>
      <c r="D52" s="216"/>
      <c r="E52" s="217" t="s">
        <v>96</v>
      </c>
      <c r="F52" s="218"/>
      <c r="G52" s="219"/>
      <c r="H52" s="64">
        <v>1.7000000000000001E-2</v>
      </c>
    </row>
    <row r="53" spans="2:8" s="44" customFormat="1" ht="13.5" customHeight="1">
      <c r="B53" s="43" t="s">
        <v>193</v>
      </c>
      <c r="C53" s="65"/>
      <c r="D53" s="66"/>
      <c r="E53" s="66"/>
      <c r="F53" s="66"/>
      <c r="G53" s="66"/>
      <c r="H53" s="66"/>
    </row>
    <row r="54" spans="2:8" s="44" customFormat="1" ht="13.5" customHeight="1">
      <c r="B54" s="43" t="s">
        <v>194</v>
      </c>
      <c r="C54" s="65"/>
      <c r="D54" s="66"/>
      <c r="E54" s="66"/>
      <c r="F54" s="66"/>
      <c r="G54" s="66"/>
      <c r="H54" s="66"/>
    </row>
    <row r="55" spans="2:8" s="44" customFormat="1" ht="13.5" customHeight="1">
      <c r="B55" s="79" t="s">
        <v>159</v>
      </c>
      <c r="C55" s="65"/>
      <c r="D55" s="66"/>
      <c r="E55" s="66"/>
      <c r="F55" s="66"/>
      <c r="G55" s="66"/>
      <c r="H55" s="66"/>
    </row>
    <row r="56" spans="2:8" s="44" customFormat="1" ht="13.5" customHeight="1">
      <c r="B56" s="79" t="s">
        <v>162</v>
      </c>
      <c r="C56" s="65"/>
      <c r="D56" s="66"/>
      <c r="E56" s="66"/>
      <c r="F56" s="66"/>
      <c r="G56" s="66"/>
      <c r="H56" s="66"/>
    </row>
  </sheetData>
  <mergeCells count="66">
    <mergeCell ref="C50:D50"/>
    <mergeCell ref="E50:G50"/>
    <mergeCell ref="C51:D51"/>
    <mergeCell ref="E51:G51"/>
    <mergeCell ref="C52:D52"/>
    <mergeCell ref="E52:G52"/>
    <mergeCell ref="C47:D47"/>
    <mergeCell ref="E47:G47"/>
    <mergeCell ref="C48:D48"/>
    <mergeCell ref="E48:G48"/>
    <mergeCell ref="C49:D49"/>
    <mergeCell ref="E49:G49"/>
    <mergeCell ref="C44:D44"/>
    <mergeCell ref="E44:G44"/>
    <mergeCell ref="C45:D45"/>
    <mergeCell ref="E45:G45"/>
    <mergeCell ref="C46:D46"/>
    <mergeCell ref="E46:G46"/>
    <mergeCell ref="C35:D35"/>
    <mergeCell ref="E35:G35"/>
    <mergeCell ref="C42:D42"/>
    <mergeCell ref="E42:G42"/>
    <mergeCell ref="C43:D43"/>
    <mergeCell ref="E43:G43"/>
    <mergeCell ref="C32:D32"/>
    <mergeCell ref="E32:G32"/>
    <mergeCell ref="C33:D33"/>
    <mergeCell ref="E33:G33"/>
    <mergeCell ref="C34:D34"/>
    <mergeCell ref="E34:G34"/>
    <mergeCell ref="C29:D29"/>
    <mergeCell ref="E29:G29"/>
    <mergeCell ref="C30:D30"/>
    <mergeCell ref="E30:G30"/>
    <mergeCell ref="C31:D31"/>
    <mergeCell ref="E31:G31"/>
    <mergeCell ref="C26:D26"/>
    <mergeCell ref="E26:G26"/>
    <mergeCell ref="C27:D27"/>
    <mergeCell ref="E27:G27"/>
    <mergeCell ref="C28:D28"/>
    <mergeCell ref="E28:G28"/>
    <mergeCell ref="C15:D15"/>
    <mergeCell ref="E15:G15"/>
    <mergeCell ref="C16:D16"/>
    <mergeCell ref="E16:G16"/>
    <mergeCell ref="C25:D25"/>
    <mergeCell ref="E25:G25"/>
    <mergeCell ref="C12:D12"/>
    <mergeCell ref="E12:G12"/>
    <mergeCell ref="C13:D13"/>
    <mergeCell ref="E13:G13"/>
    <mergeCell ref="C14:D14"/>
    <mergeCell ref="E14:G14"/>
    <mergeCell ref="C9:D9"/>
    <mergeCell ref="E9:G9"/>
    <mergeCell ref="C10:D10"/>
    <mergeCell ref="E10:G10"/>
    <mergeCell ref="C11:D11"/>
    <mergeCell ref="E11:G11"/>
    <mergeCell ref="C6:D6"/>
    <mergeCell ref="E6:G6"/>
    <mergeCell ref="C7:D7"/>
    <mergeCell ref="E7:G7"/>
    <mergeCell ref="C8:D8"/>
    <mergeCell ref="E8:G8"/>
  </mergeCells>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1:G98"/>
  <sheetViews>
    <sheetView showGridLines="0" zoomScaleNormal="100" zoomScaleSheetLayoutView="100" workbookViewId="0"/>
  </sheetViews>
  <sheetFormatPr defaultColWidth="9" defaultRowHeight="13.5" customHeight="1"/>
  <cols>
    <col min="1" max="1" width="4.625" style="2" customWidth="1"/>
    <col min="2" max="2" width="3.625" style="32" customWidth="1"/>
    <col min="3" max="3" width="13.5" style="2" customWidth="1"/>
    <col min="4" max="4" width="40.625" style="2" customWidth="1"/>
    <col min="5" max="5" width="45.25" style="2" customWidth="1"/>
    <col min="6" max="6" width="8.625" style="2" customWidth="1"/>
    <col min="7" max="16384" width="9" style="2"/>
  </cols>
  <sheetData>
    <row r="1" spans="2:7" ht="16.5" customHeight="1">
      <c r="B1" s="2" t="s">
        <v>219</v>
      </c>
    </row>
    <row r="2" spans="2:7" ht="16.5" customHeight="1">
      <c r="B2" s="2" t="s">
        <v>220</v>
      </c>
    </row>
    <row r="3" spans="2:7" ht="30" customHeight="1">
      <c r="B3" s="33"/>
      <c r="C3" s="34" t="s">
        <v>139</v>
      </c>
      <c r="D3" s="34" t="s">
        <v>69</v>
      </c>
      <c r="E3" s="34" t="s">
        <v>68</v>
      </c>
      <c r="F3" s="35" t="s">
        <v>141</v>
      </c>
    </row>
    <row r="4" spans="2:7" ht="13.5" customHeight="1">
      <c r="B4" s="228">
        <v>1</v>
      </c>
      <c r="C4" s="229" t="s">
        <v>73</v>
      </c>
      <c r="D4" s="149" t="s">
        <v>78</v>
      </c>
      <c r="E4" s="149" t="s">
        <v>79</v>
      </c>
      <c r="F4" s="150">
        <v>0.218</v>
      </c>
      <c r="G4" s="44"/>
    </row>
    <row r="5" spans="2:7" ht="13.5" customHeight="1">
      <c r="B5" s="228"/>
      <c r="C5" s="230"/>
      <c r="D5" s="131" t="s">
        <v>80</v>
      </c>
      <c r="E5" s="131" t="s">
        <v>81</v>
      </c>
      <c r="F5" s="82">
        <v>7.6999999999999999E-2</v>
      </c>
      <c r="G5" s="44"/>
    </row>
    <row r="6" spans="2:7" ht="13.5" customHeight="1">
      <c r="B6" s="228"/>
      <c r="C6" s="230"/>
      <c r="D6" s="132" t="s">
        <v>84</v>
      </c>
      <c r="E6" s="132" t="s">
        <v>85</v>
      </c>
      <c r="F6" s="82">
        <v>5.2999999999999999E-2</v>
      </c>
      <c r="G6" s="44"/>
    </row>
    <row r="7" spans="2:7" ht="13.5" customHeight="1">
      <c r="B7" s="228"/>
      <c r="C7" s="230"/>
      <c r="D7" s="132" t="s">
        <v>89</v>
      </c>
      <c r="E7" s="132" t="s">
        <v>83</v>
      </c>
      <c r="F7" s="82">
        <v>4.9000000000000002E-2</v>
      </c>
      <c r="G7" s="44"/>
    </row>
    <row r="8" spans="2:7" ht="13.5" customHeight="1">
      <c r="B8" s="228"/>
      <c r="C8" s="230"/>
      <c r="D8" s="132" t="s">
        <v>82</v>
      </c>
      <c r="E8" s="132" t="s">
        <v>83</v>
      </c>
      <c r="F8" s="82">
        <v>4.4999999999999998E-2</v>
      </c>
      <c r="G8" s="44"/>
    </row>
    <row r="9" spans="2:7" ht="13.5" customHeight="1">
      <c r="B9" s="228"/>
      <c r="C9" s="230"/>
      <c r="D9" s="132" t="s">
        <v>87</v>
      </c>
      <c r="E9" s="132" t="s">
        <v>88</v>
      </c>
      <c r="F9" s="82">
        <v>0.04</v>
      </c>
      <c r="G9" s="44"/>
    </row>
    <row r="10" spans="2:7" ht="13.5" customHeight="1">
      <c r="B10" s="228"/>
      <c r="C10" s="230"/>
      <c r="D10" s="132" t="s">
        <v>86</v>
      </c>
      <c r="E10" s="132" t="s">
        <v>83</v>
      </c>
      <c r="F10" s="82">
        <v>3.7999999999999999E-2</v>
      </c>
      <c r="G10" s="44"/>
    </row>
    <row r="11" spans="2:7" ht="13.5" customHeight="1">
      <c r="B11" s="228"/>
      <c r="C11" s="230"/>
      <c r="D11" s="132" t="s">
        <v>90</v>
      </c>
      <c r="E11" s="132" t="s">
        <v>83</v>
      </c>
      <c r="F11" s="82">
        <v>2.1000000000000001E-2</v>
      </c>
      <c r="G11" s="44"/>
    </row>
    <row r="12" spans="2:7" ht="13.5" customHeight="1">
      <c r="B12" s="228"/>
      <c r="C12" s="230"/>
      <c r="D12" s="132" t="s">
        <v>129</v>
      </c>
      <c r="E12" s="132" t="s">
        <v>85</v>
      </c>
      <c r="F12" s="82">
        <v>1.7999999999999999E-2</v>
      </c>
      <c r="G12" s="44"/>
    </row>
    <row r="13" spans="2:7" ht="13.5" customHeight="1">
      <c r="B13" s="228"/>
      <c r="C13" s="231"/>
      <c r="D13" s="133" t="s">
        <v>155</v>
      </c>
      <c r="E13" s="133" t="s">
        <v>83</v>
      </c>
      <c r="F13" s="83">
        <v>1.7999999999999999E-2</v>
      </c>
      <c r="G13" s="44"/>
    </row>
    <row r="14" spans="2:7" ht="13.5" customHeight="1">
      <c r="B14" s="228">
        <v>2</v>
      </c>
      <c r="C14" s="229" t="s">
        <v>121</v>
      </c>
      <c r="D14" s="149" t="s">
        <v>78</v>
      </c>
      <c r="E14" s="149" t="s">
        <v>79</v>
      </c>
      <c r="F14" s="150">
        <v>0.21099999999999999</v>
      </c>
      <c r="G14" s="44"/>
    </row>
    <row r="15" spans="2:7" ht="13.5" customHeight="1">
      <c r="B15" s="228"/>
      <c r="C15" s="230"/>
      <c r="D15" s="131" t="s">
        <v>80</v>
      </c>
      <c r="E15" s="131" t="s">
        <v>81</v>
      </c>
      <c r="F15" s="82">
        <v>6.6000000000000003E-2</v>
      </c>
      <c r="G15" s="44"/>
    </row>
    <row r="16" spans="2:7" ht="13.5" customHeight="1">
      <c r="B16" s="228"/>
      <c r="C16" s="230"/>
      <c r="D16" s="132" t="s">
        <v>82</v>
      </c>
      <c r="E16" s="132" t="s">
        <v>83</v>
      </c>
      <c r="F16" s="82">
        <v>6.4000000000000001E-2</v>
      </c>
      <c r="G16" s="44"/>
    </row>
    <row r="17" spans="2:7" ht="13.5" customHeight="1">
      <c r="B17" s="228"/>
      <c r="C17" s="230"/>
      <c r="D17" s="132" t="s">
        <v>84</v>
      </c>
      <c r="E17" s="132" t="s">
        <v>85</v>
      </c>
      <c r="F17" s="82">
        <v>5.6000000000000001E-2</v>
      </c>
      <c r="G17" s="44"/>
    </row>
    <row r="18" spans="2:7" ht="13.5" customHeight="1">
      <c r="B18" s="228"/>
      <c r="C18" s="230"/>
      <c r="D18" s="132" t="s">
        <v>86</v>
      </c>
      <c r="E18" s="132" t="s">
        <v>83</v>
      </c>
      <c r="F18" s="82">
        <v>4.1000000000000002E-2</v>
      </c>
      <c r="G18" s="44"/>
    </row>
    <row r="19" spans="2:7" ht="13.5" customHeight="1">
      <c r="B19" s="228"/>
      <c r="C19" s="230"/>
      <c r="D19" s="132" t="s">
        <v>89</v>
      </c>
      <c r="E19" s="132" t="s">
        <v>83</v>
      </c>
      <c r="F19" s="82">
        <v>3.5999999999999997E-2</v>
      </c>
      <c r="G19" s="44"/>
    </row>
    <row r="20" spans="2:7" ht="13.5" customHeight="1">
      <c r="B20" s="228"/>
      <c r="C20" s="230"/>
      <c r="D20" s="132" t="s">
        <v>87</v>
      </c>
      <c r="E20" s="132" t="s">
        <v>88</v>
      </c>
      <c r="F20" s="82">
        <v>3.4000000000000002E-2</v>
      </c>
      <c r="G20" s="44"/>
    </row>
    <row r="21" spans="2:7" ht="13.5" customHeight="1">
      <c r="B21" s="228"/>
      <c r="C21" s="230"/>
      <c r="D21" s="132" t="s">
        <v>129</v>
      </c>
      <c r="E21" s="132" t="s">
        <v>85</v>
      </c>
      <c r="F21" s="82">
        <v>2.7E-2</v>
      </c>
      <c r="G21" s="44"/>
    </row>
    <row r="22" spans="2:7" ht="13.5" customHeight="1">
      <c r="B22" s="228"/>
      <c r="C22" s="230"/>
      <c r="D22" s="132" t="s">
        <v>90</v>
      </c>
      <c r="E22" s="132" t="s">
        <v>83</v>
      </c>
      <c r="F22" s="82">
        <v>2.1999999999999999E-2</v>
      </c>
      <c r="G22" s="44"/>
    </row>
    <row r="23" spans="2:7" ht="13.5" customHeight="1">
      <c r="B23" s="228"/>
      <c r="C23" s="231"/>
      <c r="D23" s="133" t="s">
        <v>155</v>
      </c>
      <c r="E23" s="133" t="s">
        <v>83</v>
      </c>
      <c r="F23" s="83">
        <v>1.6E-2</v>
      </c>
      <c r="G23" s="44"/>
    </row>
    <row r="24" spans="2:7" ht="13.5" customHeight="1">
      <c r="B24" s="228">
        <v>3</v>
      </c>
      <c r="C24" s="229" t="s">
        <v>122</v>
      </c>
      <c r="D24" s="149" t="s">
        <v>78</v>
      </c>
      <c r="E24" s="149" t="s">
        <v>79</v>
      </c>
      <c r="F24" s="150">
        <v>0.187</v>
      </c>
      <c r="G24" s="44"/>
    </row>
    <row r="25" spans="2:7" ht="13.5" customHeight="1">
      <c r="B25" s="228"/>
      <c r="C25" s="230"/>
      <c r="D25" s="131" t="s">
        <v>80</v>
      </c>
      <c r="E25" s="131" t="s">
        <v>81</v>
      </c>
      <c r="F25" s="82">
        <v>8.6999999999999994E-2</v>
      </c>
      <c r="G25" s="44"/>
    </row>
    <row r="26" spans="2:7" ht="13.5" customHeight="1">
      <c r="B26" s="228"/>
      <c r="C26" s="230"/>
      <c r="D26" s="132" t="s">
        <v>84</v>
      </c>
      <c r="E26" s="132" t="s">
        <v>85</v>
      </c>
      <c r="F26" s="82">
        <v>5.2999999999999999E-2</v>
      </c>
      <c r="G26" s="44"/>
    </row>
    <row r="27" spans="2:7" ht="13.5" customHeight="1">
      <c r="B27" s="228"/>
      <c r="C27" s="230"/>
      <c r="D27" s="132" t="s">
        <v>82</v>
      </c>
      <c r="E27" s="132" t="s">
        <v>83</v>
      </c>
      <c r="F27" s="82">
        <v>5.0999999999999997E-2</v>
      </c>
      <c r="G27" s="44"/>
    </row>
    <row r="28" spans="2:7" ht="13.5" customHeight="1">
      <c r="B28" s="228"/>
      <c r="C28" s="230"/>
      <c r="D28" s="132" t="s">
        <v>86</v>
      </c>
      <c r="E28" s="132" t="s">
        <v>83</v>
      </c>
      <c r="F28" s="82">
        <v>4.4999999999999998E-2</v>
      </c>
      <c r="G28" s="44"/>
    </row>
    <row r="29" spans="2:7" ht="13.5" customHeight="1">
      <c r="B29" s="228"/>
      <c r="C29" s="230"/>
      <c r="D29" s="132" t="s">
        <v>89</v>
      </c>
      <c r="E29" s="132" t="s">
        <v>83</v>
      </c>
      <c r="F29" s="82">
        <v>4.2000000000000003E-2</v>
      </c>
      <c r="G29" s="44"/>
    </row>
    <row r="30" spans="2:7" ht="13.5" customHeight="1">
      <c r="B30" s="228"/>
      <c r="C30" s="230"/>
      <c r="D30" s="132" t="s">
        <v>87</v>
      </c>
      <c r="E30" s="132" t="s">
        <v>88</v>
      </c>
      <c r="F30" s="82">
        <v>3.6999999999999998E-2</v>
      </c>
      <c r="G30" s="44"/>
    </row>
    <row r="31" spans="2:7" ht="13.5" customHeight="1">
      <c r="B31" s="228"/>
      <c r="C31" s="230"/>
      <c r="D31" s="132" t="s">
        <v>90</v>
      </c>
      <c r="E31" s="132" t="s">
        <v>83</v>
      </c>
      <c r="F31" s="82">
        <v>2.8000000000000001E-2</v>
      </c>
      <c r="G31" s="44"/>
    </row>
    <row r="32" spans="2:7" ht="13.5" customHeight="1">
      <c r="B32" s="228"/>
      <c r="C32" s="230"/>
      <c r="D32" s="132" t="s">
        <v>155</v>
      </c>
      <c r="E32" s="132" t="s">
        <v>83</v>
      </c>
      <c r="F32" s="82">
        <v>1.9E-2</v>
      </c>
      <c r="G32" s="44"/>
    </row>
    <row r="33" spans="2:7" ht="13.5" customHeight="1">
      <c r="B33" s="228"/>
      <c r="C33" s="231"/>
      <c r="D33" s="133" t="s">
        <v>225</v>
      </c>
      <c r="E33" s="133" t="s">
        <v>79</v>
      </c>
      <c r="F33" s="83">
        <v>1.7999999999999999E-2</v>
      </c>
      <c r="G33" s="44"/>
    </row>
    <row r="34" spans="2:7" ht="13.5" customHeight="1">
      <c r="B34" s="228">
        <v>4</v>
      </c>
      <c r="C34" s="229" t="s">
        <v>123</v>
      </c>
      <c r="D34" s="149" t="s">
        <v>78</v>
      </c>
      <c r="E34" s="149" t="s">
        <v>79</v>
      </c>
      <c r="F34" s="150">
        <v>0.192</v>
      </c>
      <c r="G34" s="44"/>
    </row>
    <row r="35" spans="2:7" ht="13.5" customHeight="1">
      <c r="B35" s="228"/>
      <c r="C35" s="230"/>
      <c r="D35" s="131" t="s">
        <v>80</v>
      </c>
      <c r="E35" s="131" t="s">
        <v>81</v>
      </c>
      <c r="F35" s="82">
        <v>6.9000000000000006E-2</v>
      </c>
      <c r="G35" s="44"/>
    </row>
    <row r="36" spans="2:7" ht="13.5" customHeight="1">
      <c r="B36" s="228"/>
      <c r="C36" s="230"/>
      <c r="D36" s="132" t="s">
        <v>82</v>
      </c>
      <c r="E36" s="132" t="s">
        <v>83</v>
      </c>
      <c r="F36" s="82">
        <v>5.8999999999999997E-2</v>
      </c>
      <c r="G36" s="44"/>
    </row>
    <row r="37" spans="2:7" ht="13.5" customHeight="1">
      <c r="B37" s="228"/>
      <c r="C37" s="230"/>
      <c r="D37" s="132" t="s">
        <v>89</v>
      </c>
      <c r="E37" s="132" t="s">
        <v>83</v>
      </c>
      <c r="F37" s="82">
        <v>5.3999999999999999E-2</v>
      </c>
      <c r="G37" s="44"/>
    </row>
    <row r="38" spans="2:7" ht="13.5" customHeight="1">
      <c r="B38" s="228"/>
      <c r="C38" s="230"/>
      <c r="D38" s="132" t="s">
        <v>84</v>
      </c>
      <c r="E38" s="132" t="s">
        <v>85</v>
      </c>
      <c r="F38" s="82">
        <v>0.05</v>
      </c>
      <c r="G38" s="44"/>
    </row>
    <row r="39" spans="2:7" ht="13.5" customHeight="1">
      <c r="B39" s="228"/>
      <c r="C39" s="230"/>
      <c r="D39" s="132" t="s">
        <v>86</v>
      </c>
      <c r="E39" s="132" t="s">
        <v>83</v>
      </c>
      <c r="F39" s="82">
        <v>3.9E-2</v>
      </c>
      <c r="G39" s="44"/>
    </row>
    <row r="40" spans="2:7" ht="13.5" customHeight="1">
      <c r="B40" s="228"/>
      <c r="C40" s="230"/>
      <c r="D40" s="132" t="s">
        <v>87</v>
      </c>
      <c r="E40" s="132" t="s">
        <v>88</v>
      </c>
      <c r="F40" s="82">
        <v>3.5999999999999997E-2</v>
      </c>
      <c r="G40" s="44"/>
    </row>
    <row r="41" spans="2:7" ht="13.5" customHeight="1">
      <c r="B41" s="228"/>
      <c r="C41" s="230"/>
      <c r="D41" s="132" t="s">
        <v>90</v>
      </c>
      <c r="E41" s="132" t="s">
        <v>83</v>
      </c>
      <c r="F41" s="82">
        <v>3.3000000000000002E-2</v>
      </c>
      <c r="G41" s="44"/>
    </row>
    <row r="42" spans="2:7" ht="13.5" customHeight="1">
      <c r="B42" s="228"/>
      <c r="C42" s="230"/>
      <c r="D42" s="132" t="s">
        <v>129</v>
      </c>
      <c r="E42" s="132" t="s">
        <v>85</v>
      </c>
      <c r="F42" s="82">
        <v>0.02</v>
      </c>
      <c r="G42" s="44"/>
    </row>
    <row r="43" spans="2:7" ht="13.5" customHeight="1">
      <c r="B43" s="228"/>
      <c r="C43" s="231"/>
      <c r="D43" s="133" t="s">
        <v>155</v>
      </c>
      <c r="E43" s="133" t="s">
        <v>83</v>
      </c>
      <c r="F43" s="83">
        <v>1.7999999999999999E-2</v>
      </c>
      <c r="G43" s="44"/>
    </row>
    <row r="44" spans="2:7" ht="13.5" customHeight="1">
      <c r="B44" s="228">
        <v>5</v>
      </c>
      <c r="C44" s="229" t="s">
        <v>124</v>
      </c>
      <c r="D44" s="149" t="s">
        <v>78</v>
      </c>
      <c r="E44" s="149" t="s">
        <v>79</v>
      </c>
      <c r="F44" s="150">
        <v>0.17499999999999999</v>
      </c>
      <c r="G44" s="44"/>
    </row>
    <row r="45" spans="2:7" ht="13.5" customHeight="1">
      <c r="B45" s="228"/>
      <c r="C45" s="230"/>
      <c r="D45" s="131" t="s">
        <v>80</v>
      </c>
      <c r="E45" s="131" t="s">
        <v>81</v>
      </c>
      <c r="F45" s="82">
        <v>8.3000000000000004E-2</v>
      </c>
      <c r="G45" s="44"/>
    </row>
    <row r="46" spans="2:7" ht="13.5" customHeight="1">
      <c r="B46" s="228"/>
      <c r="C46" s="230"/>
      <c r="D46" s="132" t="s">
        <v>87</v>
      </c>
      <c r="E46" s="132" t="s">
        <v>88</v>
      </c>
      <c r="F46" s="82">
        <v>6.3E-2</v>
      </c>
      <c r="G46" s="44"/>
    </row>
    <row r="47" spans="2:7" ht="13.5" customHeight="1">
      <c r="B47" s="228"/>
      <c r="C47" s="230"/>
      <c r="D47" s="132" t="s">
        <v>82</v>
      </c>
      <c r="E47" s="132" t="s">
        <v>83</v>
      </c>
      <c r="F47" s="82">
        <v>5.0999999999999997E-2</v>
      </c>
      <c r="G47" s="44"/>
    </row>
    <row r="48" spans="2:7" ht="13.5" customHeight="1">
      <c r="B48" s="228"/>
      <c r="C48" s="230"/>
      <c r="D48" s="132" t="s">
        <v>84</v>
      </c>
      <c r="E48" s="132" t="s">
        <v>85</v>
      </c>
      <c r="F48" s="82">
        <v>4.4999999999999998E-2</v>
      </c>
      <c r="G48" s="44"/>
    </row>
    <row r="49" spans="2:7" ht="13.5" customHeight="1">
      <c r="B49" s="228"/>
      <c r="C49" s="230"/>
      <c r="D49" s="132" t="s">
        <v>90</v>
      </c>
      <c r="E49" s="132" t="s">
        <v>83</v>
      </c>
      <c r="F49" s="82">
        <v>3.9E-2</v>
      </c>
      <c r="G49" s="44"/>
    </row>
    <row r="50" spans="2:7" ht="13.5" customHeight="1">
      <c r="B50" s="228"/>
      <c r="C50" s="230"/>
      <c r="D50" s="132" t="s">
        <v>226</v>
      </c>
      <c r="E50" s="132" t="s">
        <v>227</v>
      </c>
      <c r="F50" s="82">
        <v>3.4000000000000002E-2</v>
      </c>
      <c r="G50" s="44"/>
    </row>
    <row r="51" spans="2:7" ht="13.5" customHeight="1">
      <c r="B51" s="228"/>
      <c r="C51" s="230"/>
      <c r="D51" s="132" t="s">
        <v>89</v>
      </c>
      <c r="E51" s="132" t="s">
        <v>83</v>
      </c>
      <c r="F51" s="82">
        <v>3.4000000000000002E-2</v>
      </c>
      <c r="G51" s="44"/>
    </row>
    <row r="52" spans="2:7" ht="13.5" customHeight="1">
      <c r="B52" s="228"/>
      <c r="C52" s="230"/>
      <c r="D52" s="132" t="s">
        <v>86</v>
      </c>
      <c r="E52" s="132" t="s">
        <v>83</v>
      </c>
      <c r="F52" s="82">
        <v>2.8000000000000001E-2</v>
      </c>
      <c r="G52" s="44"/>
    </row>
    <row r="53" spans="2:7" ht="13.5" customHeight="1">
      <c r="B53" s="228"/>
      <c r="C53" s="231"/>
      <c r="D53" s="133" t="s">
        <v>155</v>
      </c>
      <c r="E53" s="133" t="s">
        <v>83</v>
      </c>
      <c r="F53" s="83">
        <v>0.02</v>
      </c>
      <c r="G53" s="44"/>
    </row>
    <row r="54" spans="2:7" ht="13.5" customHeight="1">
      <c r="B54" s="228">
        <v>6</v>
      </c>
      <c r="C54" s="229" t="s">
        <v>125</v>
      </c>
      <c r="D54" s="149" t="s">
        <v>78</v>
      </c>
      <c r="E54" s="149" t="s">
        <v>79</v>
      </c>
      <c r="F54" s="150">
        <v>0.182</v>
      </c>
      <c r="G54" s="44"/>
    </row>
    <row r="55" spans="2:7" ht="13.5" customHeight="1">
      <c r="B55" s="228"/>
      <c r="C55" s="230"/>
      <c r="D55" s="131" t="s">
        <v>80</v>
      </c>
      <c r="E55" s="131" t="s">
        <v>81</v>
      </c>
      <c r="F55" s="82">
        <v>7.0000000000000007E-2</v>
      </c>
      <c r="G55" s="44"/>
    </row>
    <row r="56" spans="2:7" ht="13.5" customHeight="1">
      <c r="B56" s="228"/>
      <c r="C56" s="230"/>
      <c r="D56" s="132" t="s">
        <v>84</v>
      </c>
      <c r="E56" s="132" t="s">
        <v>85</v>
      </c>
      <c r="F56" s="82">
        <v>4.3999999999999997E-2</v>
      </c>
      <c r="G56" s="44"/>
    </row>
    <row r="57" spans="2:7" ht="13.5" customHeight="1">
      <c r="B57" s="228"/>
      <c r="C57" s="230"/>
      <c r="D57" s="132" t="s">
        <v>87</v>
      </c>
      <c r="E57" s="132" t="s">
        <v>88</v>
      </c>
      <c r="F57" s="82">
        <v>4.3999999999999997E-2</v>
      </c>
      <c r="G57" s="44"/>
    </row>
    <row r="58" spans="2:7" ht="13.5" customHeight="1">
      <c r="B58" s="228"/>
      <c r="C58" s="230"/>
      <c r="D58" s="132" t="s">
        <v>82</v>
      </c>
      <c r="E58" s="132" t="s">
        <v>83</v>
      </c>
      <c r="F58" s="82">
        <v>0.04</v>
      </c>
      <c r="G58" s="44"/>
    </row>
    <row r="59" spans="2:7" ht="13.5" customHeight="1">
      <c r="B59" s="228"/>
      <c r="C59" s="230"/>
      <c r="D59" s="132" t="s">
        <v>90</v>
      </c>
      <c r="E59" s="132" t="s">
        <v>83</v>
      </c>
      <c r="F59" s="82">
        <v>0.04</v>
      </c>
      <c r="G59" s="44"/>
    </row>
    <row r="60" spans="2:7" ht="13.5" customHeight="1">
      <c r="B60" s="228"/>
      <c r="C60" s="230"/>
      <c r="D60" s="132" t="s">
        <v>89</v>
      </c>
      <c r="E60" s="132" t="s">
        <v>83</v>
      </c>
      <c r="F60" s="82">
        <v>3.6999999999999998E-2</v>
      </c>
      <c r="G60" s="44"/>
    </row>
    <row r="61" spans="2:7" ht="13.5" customHeight="1">
      <c r="B61" s="228"/>
      <c r="C61" s="230"/>
      <c r="D61" s="132" t="s">
        <v>86</v>
      </c>
      <c r="E61" s="132" t="s">
        <v>83</v>
      </c>
      <c r="F61" s="82">
        <v>3.5999999999999997E-2</v>
      </c>
      <c r="G61" s="44"/>
    </row>
    <row r="62" spans="2:7" ht="13.5" customHeight="1">
      <c r="B62" s="228"/>
      <c r="C62" s="230"/>
      <c r="D62" s="132" t="s">
        <v>155</v>
      </c>
      <c r="E62" s="132" t="s">
        <v>83</v>
      </c>
      <c r="F62" s="82">
        <v>2.1000000000000001E-2</v>
      </c>
      <c r="G62" s="44"/>
    </row>
    <row r="63" spans="2:7" ht="13.5" customHeight="1">
      <c r="B63" s="228"/>
      <c r="C63" s="231"/>
      <c r="D63" s="133" t="s">
        <v>228</v>
      </c>
      <c r="E63" s="133" t="s">
        <v>229</v>
      </c>
      <c r="F63" s="83">
        <v>1.9E-2</v>
      </c>
      <c r="G63" s="44"/>
    </row>
    <row r="64" spans="2:7" ht="13.5" customHeight="1">
      <c r="B64" s="228">
        <v>7</v>
      </c>
      <c r="C64" s="229" t="s">
        <v>126</v>
      </c>
      <c r="D64" s="149" t="s">
        <v>78</v>
      </c>
      <c r="E64" s="149" t="s">
        <v>79</v>
      </c>
      <c r="F64" s="150">
        <v>0.19900000000000001</v>
      </c>
      <c r="G64" s="44"/>
    </row>
    <row r="65" spans="2:7" ht="13.5" customHeight="1">
      <c r="B65" s="228"/>
      <c r="C65" s="230"/>
      <c r="D65" s="131" t="s">
        <v>80</v>
      </c>
      <c r="E65" s="131" t="s">
        <v>81</v>
      </c>
      <c r="F65" s="82">
        <v>7.9000000000000001E-2</v>
      </c>
      <c r="G65" s="44"/>
    </row>
    <row r="66" spans="2:7" ht="13.5" customHeight="1">
      <c r="B66" s="228"/>
      <c r="C66" s="230"/>
      <c r="D66" s="132" t="s">
        <v>87</v>
      </c>
      <c r="E66" s="132" t="s">
        <v>88</v>
      </c>
      <c r="F66" s="82">
        <v>6.7000000000000004E-2</v>
      </c>
      <c r="G66" s="44"/>
    </row>
    <row r="67" spans="2:7" ht="13.5" customHeight="1">
      <c r="B67" s="228"/>
      <c r="C67" s="230"/>
      <c r="D67" s="132" t="s">
        <v>82</v>
      </c>
      <c r="E67" s="132" t="s">
        <v>83</v>
      </c>
      <c r="F67" s="82">
        <v>6.0999999999999999E-2</v>
      </c>
      <c r="G67" s="44"/>
    </row>
    <row r="68" spans="2:7" ht="13.5" customHeight="1">
      <c r="B68" s="228"/>
      <c r="C68" s="230"/>
      <c r="D68" s="132" t="s">
        <v>84</v>
      </c>
      <c r="E68" s="132" t="s">
        <v>85</v>
      </c>
      <c r="F68" s="82">
        <v>5.0999999999999997E-2</v>
      </c>
      <c r="G68" s="44"/>
    </row>
    <row r="69" spans="2:7" ht="13.5" customHeight="1">
      <c r="B69" s="228"/>
      <c r="C69" s="230"/>
      <c r="D69" s="132" t="s">
        <v>86</v>
      </c>
      <c r="E69" s="132" t="s">
        <v>83</v>
      </c>
      <c r="F69" s="82">
        <v>4.2000000000000003E-2</v>
      </c>
      <c r="G69" s="44"/>
    </row>
    <row r="70" spans="2:7" ht="13.5" customHeight="1">
      <c r="B70" s="228"/>
      <c r="C70" s="230"/>
      <c r="D70" s="132" t="s">
        <v>89</v>
      </c>
      <c r="E70" s="132" t="s">
        <v>83</v>
      </c>
      <c r="F70" s="82">
        <v>3.6999999999999998E-2</v>
      </c>
      <c r="G70" s="44"/>
    </row>
    <row r="71" spans="2:7" ht="13.5" customHeight="1">
      <c r="B71" s="228"/>
      <c r="C71" s="230"/>
      <c r="D71" s="132" t="s">
        <v>90</v>
      </c>
      <c r="E71" s="132" t="s">
        <v>83</v>
      </c>
      <c r="F71" s="82">
        <v>3.5999999999999997E-2</v>
      </c>
      <c r="G71" s="44"/>
    </row>
    <row r="72" spans="2:7" ht="13.5" customHeight="1">
      <c r="B72" s="228"/>
      <c r="C72" s="230"/>
      <c r="D72" s="132" t="s">
        <v>129</v>
      </c>
      <c r="E72" s="132" t="s">
        <v>85</v>
      </c>
      <c r="F72" s="82">
        <v>1.9E-2</v>
      </c>
      <c r="G72" s="44"/>
    </row>
    <row r="73" spans="2:7" ht="13.5" customHeight="1">
      <c r="B73" s="228"/>
      <c r="C73" s="231"/>
      <c r="D73" s="133" t="s">
        <v>225</v>
      </c>
      <c r="E73" s="133" t="s">
        <v>79</v>
      </c>
      <c r="F73" s="83">
        <v>1.7000000000000001E-2</v>
      </c>
      <c r="G73" s="44"/>
    </row>
    <row r="74" spans="2:7" ht="13.5" customHeight="1">
      <c r="B74" s="228">
        <v>8</v>
      </c>
      <c r="C74" s="229" t="s">
        <v>74</v>
      </c>
      <c r="D74" s="149" t="s">
        <v>78</v>
      </c>
      <c r="E74" s="149" t="s">
        <v>79</v>
      </c>
      <c r="F74" s="150">
        <v>0.19600000000000001</v>
      </c>
      <c r="G74" s="44"/>
    </row>
    <row r="75" spans="2:7" ht="13.5" customHeight="1">
      <c r="B75" s="228"/>
      <c r="C75" s="230"/>
      <c r="D75" s="131" t="s">
        <v>80</v>
      </c>
      <c r="E75" s="131" t="s">
        <v>81</v>
      </c>
      <c r="F75" s="82">
        <v>7.1999999999999995E-2</v>
      </c>
      <c r="G75" s="44"/>
    </row>
    <row r="76" spans="2:7" ht="13.5" customHeight="1">
      <c r="B76" s="228"/>
      <c r="C76" s="230"/>
      <c r="D76" s="132" t="s">
        <v>82</v>
      </c>
      <c r="E76" s="132" t="s">
        <v>83</v>
      </c>
      <c r="F76" s="82">
        <v>6.2E-2</v>
      </c>
      <c r="G76" s="44"/>
    </row>
    <row r="77" spans="2:7" ht="13.5" customHeight="1">
      <c r="B77" s="228"/>
      <c r="C77" s="230"/>
      <c r="D77" s="132" t="s">
        <v>89</v>
      </c>
      <c r="E77" s="132" t="s">
        <v>83</v>
      </c>
      <c r="F77" s="82">
        <v>5.8000000000000003E-2</v>
      </c>
      <c r="G77" s="44"/>
    </row>
    <row r="78" spans="2:7" ht="13.5" customHeight="1">
      <c r="B78" s="228"/>
      <c r="C78" s="230"/>
      <c r="D78" s="132" t="s">
        <v>84</v>
      </c>
      <c r="E78" s="132" t="s">
        <v>85</v>
      </c>
      <c r="F78" s="82">
        <v>4.3999999999999997E-2</v>
      </c>
      <c r="G78" s="44"/>
    </row>
    <row r="79" spans="2:7" ht="13.5" customHeight="1">
      <c r="B79" s="228"/>
      <c r="C79" s="230"/>
      <c r="D79" s="132" t="s">
        <v>87</v>
      </c>
      <c r="E79" s="132" t="s">
        <v>88</v>
      </c>
      <c r="F79" s="82">
        <v>4.2999999999999997E-2</v>
      </c>
      <c r="G79" s="44"/>
    </row>
    <row r="80" spans="2:7" ht="13.5" customHeight="1">
      <c r="B80" s="228"/>
      <c r="C80" s="230"/>
      <c r="D80" s="132" t="s">
        <v>86</v>
      </c>
      <c r="E80" s="132" t="s">
        <v>83</v>
      </c>
      <c r="F80" s="82">
        <v>0.04</v>
      </c>
      <c r="G80" s="44"/>
    </row>
    <row r="81" spans="2:7" ht="13.5" customHeight="1">
      <c r="B81" s="228"/>
      <c r="C81" s="230"/>
      <c r="D81" s="132" t="s">
        <v>90</v>
      </c>
      <c r="E81" s="132" t="s">
        <v>83</v>
      </c>
      <c r="F81" s="82">
        <v>2.9000000000000001E-2</v>
      </c>
      <c r="G81" s="44"/>
    </row>
    <row r="82" spans="2:7" ht="13.5" customHeight="1">
      <c r="B82" s="228"/>
      <c r="C82" s="230"/>
      <c r="D82" s="132" t="s">
        <v>129</v>
      </c>
      <c r="E82" s="132" t="s">
        <v>85</v>
      </c>
      <c r="F82" s="82">
        <v>1.7999999999999999E-2</v>
      </c>
      <c r="G82" s="44"/>
    </row>
    <row r="83" spans="2:7" ht="13.5" customHeight="1" thickBot="1">
      <c r="B83" s="232"/>
      <c r="C83" s="230"/>
      <c r="D83" s="151" t="s">
        <v>228</v>
      </c>
      <c r="E83" s="151" t="s">
        <v>229</v>
      </c>
      <c r="F83" s="152">
        <v>1.6E-2</v>
      </c>
      <c r="G83" s="44"/>
    </row>
    <row r="84" spans="2:7" ht="13.5" customHeight="1" thickTop="1">
      <c r="B84" s="222" t="s">
        <v>72</v>
      </c>
      <c r="C84" s="223"/>
      <c r="D84" s="130" t="str">
        <f>多受診者要因分析!$C$7</f>
        <v>高血圧症</v>
      </c>
      <c r="E84" s="130" t="str">
        <f>多受診者要因分析!$E$7</f>
        <v>循環器系の疾患</v>
      </c>
      <c r="F84" s="81">
        <f>多受診者要因分析!$H7</f>
        <v>0.19600000000000001</v>
      </c>
      <c r="G84" s="44"/>
    </row>
    <row r="85" spans="2:7" ht="13.5" customHeight="1">
      <c r="B85" s="224"/>
      <c r="C85" s="225"/>
      <c r="D85" s="131" t="str">
        <f>多受診者要因分析!$C$8</f>
        <v>不眠症</v>
      </c>
      <c r="E85" s="131" t="str">
        <f>多受診者要因分析!$E$8</f>
        <v>神経系の疾患</v>
      </c>
      <c r="F85" s="82">
        <f>多受診者要因分析!$H8</f>
        <v>7.4999999999999997E-2</v>
      </c>
      <c r="G85" s="44"/>
    </row>
    <row r="86" spans="2:7" ht="13.5" customHeight="1">
      <c r="B86" s="224"/>
      <c r="C86" s="225"/>
      <c r="D86" s="132" t="str">
        <f>多受診者要因分析!$C$9</f>
        <v>変形性膝関節症</v>
      </c>
      <c r="E86" s="132" t="str">
        <f>多受診者要因分析!$E$9</f>
        <v>筋骨格系及び結合組織の疾患</v>
      </c>
      <c r="F86" s="82">
        <f>多受診者要因分析!$H9</f>
        <v>5.6000000000000001E-2</v>
      </c>
      <c r="G86" s="44"/>
    </row>
    <row r="87" spans="2:7" ht="13.5" customHeight="1">
      <c r="B87" s="224"/>
      <c r="C87" s="225"/>
      <c r="D87" s="132" t="str">
        <f>多受診者要因分析!$C$10</f>
        <v>便秘症</v>
      </c>
      <c r="E87" s="132" t="str">
        <f>多受診者要因分析!$E$10</f>
        <v>消化器系の疾患</v>
      </c>
      <c r="F87" s="82">
        <f>多受診者要因分析!$H10</f>
        <v>4.8000000000000001E-2</v>
      </c>
      <c r="G87" s="44"/>
    </row>
    <row r="88" spans="2:7" ht="13.5" customHeight="1">
      <c r="B88" s="224"/>
      <c r="C88" s="225"/>
      <c r="D88" s="132" t="str">
        <f>多受診者要因分析!$C$11</f>
        <v>骨粗鬆症</v>
      </c>
      <c r="E88" s="132" t="str">
        <f>多受診者要因分析!$E$11</f>
        <v>筋骨格系及び結合組織の疾患</v>
      </c>
      <c r="F88" s="82">
        <f>多受診者要因分析!$H11</f>
        <v>4.7E-2</v>
      </c>
      <c r="G88" s="44"/>
    </row>
    <row r="89" spans="2:7" ht="13.5" customHeight="1">
      <c r="B89" s="224"/>
      <c r="C89" s="225"/>
      <c r="D89" s="132" t="str">
        <f>多受診者要因分析!$C$12</f>
        <v>糖尿病</v>
      </c>
      <c r="E89" s="132" t="str">
        <f>多受診者要因分析!$E$12</f>
        <v>内分泌，栄養及び代謝疾患</v>
      </c>
      <c r="F89" s="82">
        <f>多受診者要因分析!$H12</f>
        <v>4.4999999999999998E-2</v>
      </c>
      <c r="G89" s="44"/>
    </row>
    <row r="90" spans="2:7" ht="13.5" customHeight="1">
      <c r="B90" s="224"/>
      <c r="C90" s="225"/>
      <c r="D90" s="132" t="str">
        <f>多受診者要因分析!$C$13</f>
        <v>腰部脊柱管狭窄症</v>
      </c>
      <c r="E90" s="132" t="str">
        <f>多受診者要因分析!$E$13</f>
        <v>筋骨格系及び結合組織の疾患</v>
      </c>
      <c r="F90" s="82">
        <f>多受診者要因分析!$H13</f>
        <v>3.9E-2</v>
      </c>
      <c r="G90" s="44"/>
    </row>
    <row r="91" spans="2:7" ht="13.5" customHeight="1">
      <c r="B91" s="224"/>
      <c r="C91" s="225"/>
      <c r="D91" s="132" t="str">
        <f>多受診者要因分析!$C$14</f>
        <v>腰痛症</v>
      </c>
      <c r="E91" s="132" t="str">
        <f>多受診者要因分析!$E$14</f>
        <v>筋骨格系及び結合組織の疾患</v>
      </c>
      <c r="F91" s="82">
        <f>多受診者要因分析!$H14</f>
        <v>0.03</v>
      </c>
      <c r="G91" s="44"/>
    </row>
    <row r="92" spans="2:7" ht="13.5" customHeight="1">
      <c r="B92" s="224"/>
      <c r="C92" s="225"/>
      <c r="D92" s="132" t="str">
        <f>多受診者要因分析!$C$15</f>
        <v>慢性胃炎</v>
      </c>
      <c r="E92" s="132" t="str">
        <f>多受診者要因分析!$E$15</f>
        <v>消化器系の疾患</v>
      </c>
      <c r="F92" s="82">
        <f>多受診者要因分析!$H15</f>
        <v>1.7999999999999999E-2</v>
      </c>
      <c r="G92" s="44"/>
    </row>
    <row r="93" spans="2:7" ht="13.5" customHeight="1">
      <c r="B93" s="226"/>
      <c r="C93" s="227"/>
      <c r="D93" s="133" t="str">
        <f>多受診者要因分析!$C$16</f>
        <v>関節リウマチ</v>
      </c>
      <c r="E93" s="133" t="str">
        <f>多受診者要因分析!$E$16</f>
        <v>筋骨格系及び結合組織の疾患</v>
      </c>
      <c r="F93" s="83">
        <f>多受診者要因分析!$H16</f>
        <v>1.7000000000000001E-2</v>
      </c>
      <c r="G93" s="44"/>
    </row>
    <row r="94" spans="2:7" ht="13.5" customHeight="1">
      <c r="D94" s="44"/>
      <c r="E94" s="44"/>
      <c r="F94" s="44"/>
      <c r="G94" s="44"/>
    </row>
    <row r="95" spans="2:7" ht="13.5" customHeight="1">
      <c r="D95" s="44"/>
      <c r="E95" s="44"/>
      <c r="F95" s="44"/>
      <c r="G95" s="44"/>
    </row>
    <row r="96" spans="2:7" ht="13.5" customHeight="1">
      <c r="D96" s="44"/>
      <c r="E96" s="44"/>
      <c r="F96" s="44"/>
      <c r="G96" s="44"/>
    </row>
    <row r="97" spans="4:7" ht="13.5" customHeight="1">
      <c r="D97" s="44"/>
      <c r="E97" s="44"/>
      <c r="F97" s="44"/>
      <c r="G97" s="44"/>
    </row>
    <row r="98" spans="4:7" ht="13.5" customHeight="1">
      <c r="D98" s="44"/>
      <c r="E98" s="44"/>
      <c r="F98" s="44"/>
      <c r="G98" s="44"/>
    </row>
  </sheetData>
  <mergeCells count="17">
    <mergeCell ref="B4:B13"/>
    <mergeCell ref="C4:C13"/>
    <mergeCell ref="B14:B23"/>
    <mergeCell ref="C14:C23"/>
    <mergeCell ref="B24:B33"/>
    <mergeCell ref="C24:C33"/>
    <mergeCell ref="B34:B43"/>
    <mergeCell ref="C34:C43"/>
    <mergeCell ref="B44:B53"/>
    <mergeCell ref="C44:C53"/>
    <mergeCell ref="B54:B63"/>
    <mergeCell ref="C54:C63"/>
    <mergeCell ref="B84:C93"/>
    <mergeCell ref="B64:B73"/>
    <mergeCell ref="C64:C73"/>
    <mergeCell ref="B74:B83"/>
    <mergeCell ref="C74:C83"/>
  </mergeCells>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 manualBreakCount="1">
    <brk id="6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G753"/>
  <sheetViews>
    <sheetView showGridLines="0" zoomScaleNormal="100" zoomScaleSheetLayoutView="100" workbookViewId="0"/>
  </sheetViews>
  <sheetFormatPr defaultColWidth="12" defaultRowHeight="13.5" customHeight="1"/>
  <cols>
    <col min="1" max="1" width="4.625" style="2" customWidth="1"/>
    <col min="2" max="2" width="3.625" style="32" customWidth="1"/>
    <col min="3" max="3" width="13.5" style="2" customWidth="1"/>
    <col min="4" max="4" width="40.625" style="2" customWidth="1"/>
    <col min="5" max="5" width="45.25" style="2" customWidth="1"/>
    <col min="6" max="6" width="8.625" style="2" customWidth="1"/>
    <col min="7" max="16384" width="12" style="2"/>
  </cols>
  <sheetData>
    <row r="1" spans="2:7" ht="16.5" customHeight="1">
      <c r="B1" s="2" t="s">
        <v>219</v>
      </c>
    </row>
    <row r="2" spans="2:7" ht="16.5" customHeight="1">
      <c r="B2" s="2" t="s">
        <v>212</v>
      </c>
    </row>
    <row r="3" spans="2:7" ht="30" customHeight="1">
      <c r="B3" s="33"/>
      <c r="C3" s="34" t="s">
        <v>76</v>
      </c>
      <c r="D3" s="34" t="s">
        <v>69</v>
      </c>
      <c r="E3" s="34" t="s">
        <v>68</v>
      </c>
      <c r="F3" s="35" t="s">
        <v>141</v>
      </c>
    </row>
    <row r="4" spans="2:7" ht="13.5" customHeight="1">
      <c r="B4" s="228">
        <v>1</v>
      </c>
      <c r="C4" s="229" t="s">
        <v>58</v>
      </c>
      <c r="D4" s="149" t="s">
        <v>78</v>
      </c>
      <c r="E4" s="149" t="s">
        <v>79</v>
      </c>
      <c r="F4" s="150">
        <v>0.19600000000000001</v>
      </c>
      <c r="G4" s="44"/>
    </row>
    <row r="5" spans="2:7" ht="13.5" customHeight="1">
      <c r="B5" s="228"/>
      <c r="C5" s="230"/>
      <c r="D5" s="131" t="s">
        <v>80</v>
      </c>
      <c r="E5" s="131" t="s">
        <v>81</v>
      </c>
      <c r="F5" s="82">
        <v>7.1999999999999995E-2</v>
      </c>
      <c r="G5" s="44"/>
    </row>
    <row r="6" spans="2:7" ht="13.5" customHeight="1">
      <c r="B6" s="228"/>
      <c r="C6" s="230"/>
      <c r="D6" s="132" t="s">
        <v>82</v>
      </c>
      <c r="E6" s="132" t="s">
        <v>83</v>
      </c>
      <c r="F6" s="82">
        <v>6.2E-2</v>
      </c>
      <c r="G6" s="44"/>
    </row>
    <row r="7" spans="2:7" ht="13.5" customHeight="1">
      <c r="B7" s="228"/>
      <c r="C7" s="230"/>
      <c r="D7" s="132" t="s">
        <v>89</v>
      </c>
      <c r="E7" s="132" t="s">
        <v>83</v>
      </c>
      <c r="F7" s="82">
        <v>5.8000000000000003E-2</v>
      </c>
      <c r="G7" s="44"/>
    </row>
    <row r="8" spans="2:7" ht="13.5" customHeight="1">
      <c r="B8" s="228"/>
      <c r="C8" s="230"/>
      <c r="D8" s="132" t="s">
        <v>84</v>
      </c>
      <c r="E8" s="132" t="s">
        <v>85</v>
      </c>
      <c r="F8" s="82">
        <v>4.3999999999999997E-2</v>
      </c>
      <c r="G8" s="44"/>
    </row>
    <row r="9" spans="2:7" ht="13.5" customHeight="1">
      <c r="B9" s="228"/>
      <c r="C9" s="230"/>
      <c r="D9" s="132" t="s">
        <v>87</v>
      </c>
      <c r="E9" s="132" t="s">
        <v>88</v>
      </c>
      <c r="F9" s="82">
        <v>4.2999999999999997E-2</v>
      </c>
      <c r="G9" s="44"/>
    </row>
    <row r="10" spans="2:7" ht="13.5" customHeight="1">
      <c r="B10" s="228"/>
      <c r="C10" s="230"/>
      <c r="D10" s="132" t="s">
        <v>86</v>
      </c>
      <c r="E10" s="132" t="s">
        <v>83</v>
      </c>
      <c r="F10" s="82">
        <v>0.04</v>
      </c>
      <c r="G10" s="44"/>
    </row>
    <row r="11" spans="2:7" ht="13.5" customHeight="1">
      <c r="B11" s="228"/>
      <c r="C11" s="230"/>
      <c r="D11" s="132" t="s">
        <v>90</v>
      </c>
      <c r="E11" s="132" t="s">
        <v>83</v>
      </c>
      <c r="F11" s="82">
        <v>2.9000000000000001E-2</v>
      </c>
      <c r="G11" s="44"/>
    </row>
    <row r="12" spans="2:7" ht="13.5" customHeight="1">
      <c r="B12" s="228"/>
      <c r="C12" s="230"/>
      <c r="D12" s="132" t="s">
        <v>129</v>
      </c>
      <c r="E12" s="132" t="s">
        <v>85</v>
      </c>
      <c r="F12" s="82">
        <v>1.7999999999999999E-2</v>
      </c>
      <c r="G12" s="44"/>
    </row>
    <row r="13" spans="2:7" ht="13.5" customHeight="1">
      <c r="B13" s="228"/>
      <c r="C13" s="231"/>
      <c r="D13" s="133" t="s">
        <v>228</v>
      </c>
      <c r="E13" s="133" t="s">
        <v>229</v>
      </c>
      <c r="F13" s="83">
        <v>1.6E-2</v>
      </c>
      <c r="G13" s="44"/>
    </row>
    <row r="14" spans="2:7" ht="13.5" customHeight="1">
      <c r="B14" s="228">
        <v>2</v>
      </c>
      <c r="C14" s="229" t="s">
        <v>103</v>
      </c>
      <c r="D14" s="149" t="s">
        <v>78</v>
      </c>
      <c r="E14" s="149" t="s">
        <v>79</v>
      </c>
      <c r="F14" s="150">
        <v>0.218</v>
      </c>
      <c r="G14" s="44"/>
    </row>
    <row r="15" spans="2:7" ht="13.5" customHeight="1">
      <c r="B15" s="228"/>
      <c r="C15" s="230"/>
      <c r="D15" s="131" t="s">
        <v>80</v>
      </c>
      <c r="E15" s="131" t="s">
        <v>81</v>
      </c>
      <c r="F15" s="82">
        <v>6.4000000000000001E-2</v>
      </c>
      <c r="G15" s="44"/>
    </row>
    <row r="16" spans="2:7" ht="13.5" customHeight="1">
      <c r="B16" s="228"/>
      <c r="C16" s="230"/>
      <c r="D16" s="132" t="s">
        <v>86</v>
      </c>
      <c r="E16" s="132" t="s">
        <v>83</v>
      </c>
      <c r="F16" s="82">
        <v>6.2E-2</v>
      </c>
      <c r="G16" s="44"/>
    </row>
    <row r="17" spans="2:7" ht="13.5" customHeight="1">
      <c r="B17" s="228"/>
      <c r="C17" s="230"/>
      <c r="D17" s="132" t="s">
        <v>89</v>
      </c>
      <c r="E17" s="132" t="s">
        <v>83</v>
      </c>
      <c r="F17" s="82">
        <v>5.0999999999999997E-2</v>
      </c>
      <c r="G17" s="44"/>
    </row>
    <row r="18" spans="2:7" ht="13.5" customHeight="1">
      <c r="B18" s="228"/>
      <c r="C18" s="230"/>
      <c r="D18" s="132" t="s">
        <v>84</v>
      </c>
      <c r="E18" s="132" t="s">
        <v>85</v>
      </c>
      <c r="F18" s="82">
        <v>4.4999999999999998E-2</v>
      </c>
      <c r="G18" s="44"/>
    </row>
    <row r="19" spans="2:7" ht="13.5" customHeight="1">
      <c r="B19" s="228"/>
      <c r="C19" s="230"/>
      <c r="D19" s="132" t="s">
        <v>90</v>
      </c>
      <c r="E19" s="132" t="s">
        <v>83</v>
      </c>
      <c r="F19" s="82">
        <v>3.9E-2</v>
      </c>
      <c r="G19" s="44"/>
    </row>
    <row r="20" spans="2:7" ht="13.5" customHeight="1">
      <c r="B20" s="228"/>
      <c r="C20" s="230"/>
      <c r="D20" s="132" t="s">
        <v>155</v>
      </c>
      <c r="E20" s="132" t="s">
        <v>83</v>
      </c>
      <c r="F20" s="82">
        <v>2.8000000000000001E-2</v>
      </c>
      <c r="G20" s="44"/>
    </row>
    <row r="21" spans="2:7" ht="13.5" customHeight="1">
      <c r="B21" s="228"/>
      <c r="C21" s="230"/>
      <c r="D21" s="132" t="s">
        <v>230</v>
      </c>
      <c r="E21" s="132" t="s">
        <v>231</v>
      </c>
      <c r="F21" s="82">
        <v>2.8000000000000001E-2</v>
      </c>
      <c r="G21" s="44"/>
    </row>
    <row r="22" spans="2:7" ht="13.5" customHeight="1">
      <c r="B22" s="228"/>
      <c r="C22" s="230"/>
      <c r="D22" s="132" t="s">
        <v>82</v>
      </c>
      <c r="E22" s="132" t="s">
        <v>83</v>
      </c>
      <c r="F22" s="82">
        <v>2.5999999999999999E-2</v>
      </c>
      <c r="G22" s="44"/>
    </row>
    <row r="23" spans="2:7" ht="13.5" customHeight="1">
      <c r="B23" s="228"/>
      <c r="C23" s="231"/>
      <c r="D23" s="133" t="s">
        <v>232</v>
      </c>
      <c r="E23" s="133" t="s">
        <v>233</v>
      </c>
      <c r="F23" s="83">
        <v>2.5000000000000001E-2</v>
      </c>
      <c r="G23" s="44"/>
    </row>
    <row r="24" spans="2:7" ht="13.5" customHeight="1">
      <c r="B24" s="228">
        <v>3</v>
      </c>
      <c r="C24" s="229" t="s">
        <v>104</v>
      </c>
      <c r="D24" s="149" t="s">
        <v>78</v>
      </c>
      <c r="E24" s="149" t="s">
        <v>79</v>
      </c>
      <c r="F24" s="150">
        <v>0.17100000000000001</v>
      </c>
      <c r="G24" s="44"/>
    </row>
    <row r="25" spans="2:7" ht="13.5" customHeight="1">
      <c r="B25" s="228"/>
      <c r="C25" s="230"/>
      <c r="D25" s="131" t="s">
        <v>80</v>
      </c>
      <c r="E25" s="131" t="s">
        <v>81</v>
      </c>
      <c r="F25" s="82">
        <v>7.1999999999999995E-2</v>
      </c>
      <c r="G25" s="44"/>
    </row>
    <row r="26" spans="2:7" ht="13.5" customHeight="1">
      <c r="B26" s="228"/>
      <c r="C26" s="230"/>
      <c r="D26" s="132" t="s">
        <v>82</v>
      </c>
      <c r="E26" s="132" t="s">
        <v>83</v>
      </c>
      <c r="F26" s="82">
        <v>5.8999999999999997E-2</v>
      </c>
      <c r="G26" s="44"/>
    </row>
    <row r="27" spans="2:7" ht="13.5" customHeight="1">
      <c r="B27" s="228"/>
      <c r="C27" s="230"/>
      <c r="D27" s="132" t="s">
        <v>228</v>
      </c>
      <c r="E27" s="132" t="s">
        <v>229</v>
      </c>
      <c r="F27" s="82">
        <v>5.1999999999999998E-2</v>
      </c>
      <c r="G27" s="44"/>
    </row>
    <row r="28" spans="2:7" ht="13.5" customHeight="1">
      <c r="B28" s="228"/>
      <c r="C28" s="230"/>
      <c r="D28" s="132" t="s">
        <v>86</v>
      </c>
      <c r="E28" s="132" t="s">
        <v>83</v>
      </c>
      <c r="F28" s="82">
        <v>4.8000000000000001E-2</v>
      </c>
      <c r="G28" s="44"/>
    </row>
    <row r="29" spans="2:7" ht="13.5" customHeight="1">
      <c r="B29" s="228"/>
      <c r="C29" s="230"/>
      <c r="D29" s="132" t="s">
        <v>84</v>
      </c>
      <c r="E29" s="132" t="s">
        <v>85</v>
      </c>
      <c r="F29" s="82">
        <v>4.7E-2</v>
      </c>
      <c r="G29" s="44"/>
    </row>
    <row r="30" spans="2:7" ht="13.5" customHeight="1">
      <c r="B30" s="228"/>
      <c r="C30" s="230"/>
      <c r="D30" s="132" t="s">
        <v>129</v>
      </c>
      <c r="E30" s="132" t="s">
        <v>85</v>
      </c>
      <c r="F30" s="82">
        <v>4.5999999999999999E-2</v>
      </c>
      <c r="G30" s="44"/>
    </row>
    <row r="31" spans="2:7" ht="13.5" customHeight="1">
      <c r="B31" s="228"/>
      <c r="C31" s="230"/>
      <c r="D31" s="132" t="s">
        <v>87</v>
      </c>
      <c r="E31" s="132" t="s">
        <v>88</v>
      </c>
      <c r="F31" s="82">
        <v>3.7999999999999999E-2</v>
      </c>
      <c r="G31" s="44"/>
    </row>
    <row r="32" spans="2:7" ht="13.5" customHeight="1">
      <c r="B32" s="228"/>
      <c r="C32" s="230"/>
      <c r="D32" s="132" t="s">
        <v>90</v>
      </c>
      <c r="E32" s="132" t="s">
        <v>83</v>
      </c>
      <c r="F32" s="82">
        <v>3.1E-2</v>
      </c>
      <c r="G32" s="44"/>
    </row>
    <row r="33" spans="2:7" ht="13.5" customHeight="1">
      <c r="B33" s="228"/>
      <c r="C33" s="231"/>
      <c r="D33" s="133" t="s">
        <v>155</v>
      </c>
      <c r="E33" s="133" t="s">
        <v>83</v>
      </c>
      <c r="F33" s="83">
        <v>0.03</v>
      </c>
      <c r="G33" s="44"/>
    </row>
    <row r="34" spans="2:7" ht="13.5" customHeight="1">
      <c r="B34" s="228">
        <v>4</v>
      </c>
      <c r="C34" s="229" t="s">
        <v>105</v>
      </c>
      <c r="D34" s="149" t="s">
        <v>78</v>
      </c>
      <c r="E34" s="149" t="s">
        <v>79</v>
      </c>
      <c r="F34" s="150">
        <v>0.22</v>
      </c>
      <c r="G34" s="44"/>
    </row>
    <row r="35" spans="2:7" ht="13.5" customHeight="1">
      <c r="B35" s="228"/>
      <c r="C35" s="230"/>
      <c r="D35" s="131" t="s">
        <v>82</v>
      </c>
      <c r="E35" s="131" t="s">
        <v>83</v>
      </c>
      <c r="F35" s="82">
        <v>0.10299999999999999</v>
      </c>
      <c r="G35" s="44"/>
    </row>
    <row r="36" spans="2:7" ht="13.5" customHeight="1">
      <c r="B36" s="228"/>
      <c r="C36" s="230"/>
      <c r="D36" s="132" t="s">
        <v>80</v>
      </c>
      <c r="E36" s="132" t="s">
        <v>81</v>
      </c>
      <c r="F36" s="82">
        <v>6.9000000000000006E-2</v>
      </c>
      <c r="G36" s="44"/>
    </row>
    <row r="37" spans="2:7" ht="13.5" customHeight="1">
      <c r="B37" s="228"/>
      <c r="C37" s="230"/>
      <c r="D37" s="132" t="s">
        <v>89</v>
      </c>
      <c r="E37" s="132" t="s">
        <v>83</v>
      </c>
      <c r="F37" s="82">
        <v>5.0999999999999997E-2</v>
      </c>
      <c r="G37" s="44"/>
    </row>
    <row r="38" spans="2:7" ht="13.5" customHeight="1">
      <c r="B38" s="228"/>
      <c r="C38" s="230"/>
      <c r="D38" s="132" t="s">
        <v>84</v>
      </c>
      <c r="E38" s="132" t="s">
        <v>85</v>
      </c>
      <c r="F38" s="82">
        <v>0.05</v>
      </c>
      <c r="G38" s="44"/>
    </row>
    <row r="39" spans="2:7" ht="13.5" customHeight="1">
      <c r="B39" s="228"/>
      <c r="C39" s="230"/>
      <c r="D39" s="132" t="s">
        <v>87</v>
      </c>
      <c r="E39" s="132" t="s">
        <v>88</v>
      </c>
      <c r="F39" s="82">
        <v>4.9000000000000002E-2</v>
      </c>
      <c r="G39" s="44"/>
    </row>
    <row r="40" spans="2:7" ht="13.5" customHeight="1">
      <c r="B40" s="228"/>
      <c r="C40" s="230"/>
      <c r="D40" s="132" t="s">
        <v>228</v>
      </c>
      <c r="E40" s="132" t="s">
        <v>229</v>
      </c>
      <c r="F40" s="82">
        <v>4.2000000000000003E-2</v>
      </c>
      <c r="G40" s="44"/>
    </row>
    <row r="41" spans="2:7" ht="13.5" customHeight="1">
      <c r="B41" s="228"/>
      <c r="C41" s="230"/>
      <c r="D41" s="132" t="s">
        <v>86</v>
      </c>
      <c r="E41" s="132" t="s">
        <v>83</v>
      </c>
      <c r="F41" s="82">
        <v>3.1E-2</v>
      </c>
      <c r="G41" s="44"/>
    </row>
    <row r="42" spans="2:7" ht="13.5" customHeight="1">
      <c r="B42" s="228"/>
      <c r="C42" s="230"/>
      <c r="D42" s="132" t="s">
        <v>155</v>
      </c>
      <c r="E42" s="132" t="s">
        <v>83</v>
      </c>
      <c r="F42" s="82">
        <v>1.9E-2</v>
      </c>
      <c r="G42" s="44"/>
    </row>
    <row r="43" spans="2:7" ht="13.5" customHeight="1">
      <c r="B43" s="228"/>
      <c r="C43" s="231"/>
      <c r="D43" s="133" t="s">
        <v>234</v>
      </c>
      <c r="E43" s="133" t="s">
        <v>229</v>
      </c>
      <c r="F43" s="83">
        <v>1.7000000000000001E-2</v>
      </c>
      <c r="G43" s="44"/>
    </row>
    <row r="44" spans="2:7" ht="13.5" customHeight="1">
      <c r="B44" s="228">
        <v>5</v>
      </c>
      <c r="C44" s="229" t="s">
        <v>106</v>
      </c>
      <c r="D44" s="149" t="s">
        <v>78</v>
      </c>
      <c r="E44" s="149" t="s">
        <v>79</v>
      </c>
      <c r="F44" s="150">
        <v>0.17799999999999999</v>
      </c>
      <c r="G44" s="44"/>
    </row>
    <row r="45" spans="2:7" ht="13.5" customHeight="1">
      <c r="B45" s="228"/>
      <c r="C45" s="230"/>
      <c r="D45" s="131" t="s">
        <v>80</v>
      </c>
      <c r="E45" s="131" t="s">
        <v>81</v>
      </c>
      <c r="F45" s="82">
        <v>0.17199999999999999</v>
      </c>
      <c r="G45" s="44"/>
    </row>
    <row r="46" spans="2:7" ht="13.5" customHeight="1">
      <c r="B46" s="228"/>
      <c r="C46" s="230"/>
      <c r="D46" s="132" t="s">
        <v>84</v>
      </c>
      <c r="E46" s="132" t="s">
        <v>85</v>
      </c>
      <c r="F46" s="82">
        <v>5.6000000000000001E-2</v>
      </c>
      <c r="G46" s="44"/>
    </row>
    <row r="47" spans="2:7" ht="13.5" customHeight="1">
      <c r="B47" s="228"/>
      <c r="C47" s="230"/>
      <c r="D47" s="132" t="s">
        <v>89</v>
      </c>
      <c r="E47" s="132" t="s">
        <v>83</v>
      </c>
      <c r="F47" s="82">
        <v>5.2999999999999999E-2</v>
      </c>
      <c r="G47" s="44"/>
    </row>
    <row r="48" spans="2:7" ht="13.5" customHeight="1">
      <c r="B48" s="228"/>
      <c r="C48" s="230"/>
      <c r="D48" s="132" t="s">
        <v>82</v>
      </c>
      <c r="E48" s="132" t="s">
        <v>83</v>
      </c>
      <c r="F48" s="82">
        <v>4.3999999999999997E-2</v>
      </c>
      <c r="G48" s="44"/>
    </row>
    <row r="49" spans="2:7" ht="13.5" customHeight="1">
      <c r="B49" s="228"/>
      <c r="C49" s="230"/>
      <c r="D49" s="132" t="s">
        <v>87</v>
      </c>
      <c r="E49" s="132" t="s">
        <v>88</v>
      </c>
      <c r="F49" s="82">
        <v>4.2000000000000003E-2</v>
      </c>
      <c r="G49" s="44"/>
    </row>
    <row r="50" spans="2:7" ht="13.5" customHeight="1">
      <c r="B50" s="228"/>
      <c r="C50" s="230"/>
      <c r="D50" s="132" t="s">
        <v>235</v>
      </c>
      <c r="E50" s="154" t="s">
        <v>236</v>
      </c>
      <c r="F50" s="82">
        <v>3.7999999999999999E-2</v>
      </c>
      <c r="G50" s="44"/>
    </row>
    <row r="51" spans="2:7" ht="13.5" customHeight="1">
      <c r="B51" s="228"/>
      <c r="C51" s="230"/>
      <c r="D51" s="132" t="s">
        <v>90</v>
      </c>
      <c r="E51" s="132" t="s">
        <v>83</v>
      </c>
      <c r="F51" s="82">
        <v>2.5000000000000001E-2</v>
      </c>
      <c r="G51" s="44"/>
    </row>
    <row r="52" spans="2:7" ht="13.5" customHeight="1">
      <c r="B52" s="228"/>
      <c r="C52" s="230"/>
      <c r="D52" s="132" t="s">
        <v>232</v>
      </c>
      <c r="E52" s="132" t="s">
        <v>233</v>
      </c>
      <c r="F52" s="82">
        <v>2.3E-2</v>
      </c>
      <c r="G52" s="44"/>
    </row>
    <row r="53" spans="2:7" ht="13.5" customHeight="1">
      <c r="B53" s="228"/>
      <c r="C53" s="231"/>
      <c r="D53" s="133" t="s">
        <v>237</v>
      </c>
      <c r="E53" s="133" t="s">
        <v>238</v>
      </c>
      <c r="F53" s="83">
        <v>2.1999999999999999E-2</v>
      </c>
      <c r="G53" s="44"/>
    </row>
    <row r="54" spans="2:7" ht="13.5" customHeight="1">
      <c r="B54" s="228">
        <v>6</v>
      </c>
      <c r="C54" s="229" t="s">
        <v>107</v>
      </c>
      <c r="D54" s="149" t="s">
        <v>78</v>
      </c>
      <c r="E54" s="149" t="s">
        <v>79</v>
      </c>
      <c r="F54" s="150">
        <v>0.221</v>
      </c>
      <c r="G54" s="44"/>
    </row>
    <row r="55" spans="2:7" ht="13.5" customHeight="1">
      <c r="B55" s="228"/>
      <c r="C55" s="230"/>
      <c r="D55" s="131" t="s">
        <v>84</v>
      </c>
      <c r="E55" s="131" t="s">
        <v>85</v>
      </c>
      <c r="F55" s="82">
        <v>7.3999999999999996E-2</v>
      </c>
      <c r="G55" s="44"/>
    </row>
    <row r="56" spans="2:7" ht="13.5" customHeight="1">
      <c r="B56" s="228"/>
      <c r="C56" s="230"/>
      <c r="D56" s="132" t="s">
        <v>86</v>
      </c>
      <c r="E56" s="132" t="s">
        <v>83</v>
      </c>
      <c r="F56" s="82">
        <v>6.9000000000000006E-2</v>
      </c>
      <c r="G56" s="44"/>
    </row>
    <row r="57" spans="2:7" ht="13.5" customHeight="1">
      <c r="B57" s="228"/>
      <c r="C57" s="230"/>
      <c r="D57" s="132" t="s">
        <v>87</v>
      </c>
      <c r="E57" s="132" t="s">
        <v>88</v>
      </c>
      <c r="F57" s="82">
        <v>6.6000000000000003E-2</v>
      </c>
      <c r="G57" s="44"/>
    </row>
    <row r="58" spans="2:7" ht="13.5" customHeight="1">
      <c r="B58" s="228"/>
      <c r="C58" s="230"/>
      <c r="D58" s="132" t="s">
        <v>80</v>
      </c>
      <c r="E58" s="132" t="s">
        <v>81</v>
      </c>
      <c r="F58" s="82">
        <v>5.8999999999999997E-2</v>
      </c>
      <c r="G58" s="44"/>
    </row>
    <row r="59" spans="2:7" ht="13.5" customHeight="1">
      <c r="B59" s="228"/>
      <c r="C59" s="230"/>
      <c r="D59" s="132" t="s">
        <v>89</v>
      </c>
      <c r="E59" s="132" t="s">
        <v>83</v>
      </c>
      <c r="F59" s="82">
        <v>5.1999999999999998E-2</v>
      </c>
      <c r="G59" s="44"/>
    </row>
    <row r="60" spans="2:7" ht="13.5" customHeight="1">
      <c r="B60" s="228"/>
      <c r="C60" s="230"/>
      <c r="D60" s="132" t="s">
        <v>82</v>
      </c>
      <c r="E60" s="132" t="s">
        <v>83</v>
      </c>
      <c r="F60" s="82">
        <v>3.9E-2</v>
      </c>
      <c r="G60" s="44"/>
    </row>
    <row r="61" spans="2:7" ht="13.5" customHeight="1">
      <c r="B61" s="228"/>
      <c r="C61" s="230"/>
      <c r="D61" s="132" t="s">
        <v>90</v>
      </c>
      <c r="E61" s="132" t="s">
        <v>83</v>
      </c>
      <c r="F61" s="82">
        <v>3.5999999999999997E-2</v>
      </c>
      <c r="G61" s="44"/>
    </row>
    <row r="62" spans="2:7" ht="13.5" customHeight="1">
      <c r="B62" s="228"/>
      <c r="C62" s="230"/>
      <c r="D62" s="132" t="s">
        <v>234</v>
      </c>
      <c r="E62" s="132" t="s">
        <v>229</v>
      </c>
      <c r="F62" s="82">
        <v>2.8000000000000001E-2</v>
      </c>
      <c r="G62" s="44"/>
    </row>
    <row r="63" spans="2:7" ht="13.5" customHeight="1">
      <c r="B63" s="228"/>
      <c r="C63" s="231"/>
      <c r="D63" s="133" t="s">
        <v>92</v>
      </c>
      <c r="E63" s="133" t="s">
        <v>83</v>
      </c>
      <c r="F63" s="83">
        <v>0.02</v>
      </c>
      <c r="G63" s="44"/>
    </row>
    <row r="64" spans="2:7" ht="13.5" customHeight="1">
      <c r="B64" s="228">
        <v>7</v>
      </c>
      <c r="C64" s="229" t="s">
        <v>108</v>
      </c>
      <c r="D64" s="149" t="s">
        <v>80</v>
      </c>
      <c r="E64" s="149" t="s">
        <v>81</v>
      </c>
      <c r="F64" s="150">
        <v>0.16</v>
      </c>
      <c r="G64" s="44"/>
    </row>
    <row r="65" spans="2:7" ht="13.5" customHeight="1">
      <c r="B65" s="228"/>
      <c r="C65" s="230"/>
      <c r="D65" s="131" t="s">
        <v>78</v>
      </c>
      <c r="E65" s="131" t="s">
        <v>79</v>
      </c>
      <c r="F65" s="82">
        <v>0.126</v>
      </c>
      <c r="G65" s="44"/>
    </row>
    <row r="66" spans="2:7" ht="13.5" customHeight="1">
      <c r="B66" s="228"/>
      <c r="C66" s="230"/>
      <c r="D66" s="132" t="s">
        <v>89</v>
      </c>
      <c r="E66" s="132" t="s">
        <v>83</v>
      </c>
      <c r="F66" s="82">
        <v>5.8999999999999997E-2</v>
      </c>
      <c r="G66" s="44"/>
    </row>
    <row r="67" spans="2:7" ht="13.5" customHeight="1">
      <c r="B67" s="228"/>
      <c r="C67" s="230"/>
      <c r="D67" s="132" t="s">
        <v>86</v>
      </c>
      <c r="E67" s="132" t="s">
        <v>83</v>
      </c>
      <c r="F67" s="82">
        <v>4.2000000000000003E-2</v>
      </c>
      <c r="G67" s="44"/>
    </row>
    <row r="68" spans="2:7" ht="13.5" customHeight="1">
      <c r="B68" s="228"/>
      <c r="C68" s="230"/>
      <c r="D68" s="132" t="s">
        <v>84</v>
      </c>
      <c r="E68" s="132" t="s">
        <v>85</v>
      </c>
      <c r="F68" s="82">
        <v>3.6999999999999998E-2</v>
      </c>
      <c r="G68" s="44"/>
    </row>
    <row r="69" spans="2:7" ht="13.5" customHeight="1">
      <c r="B69" s="228"/>
      <c r="C69" s="230"/>
      <c r="D69" s="132" t="s">
        <v>234</v>
      </c>
      <c r="E69" s="132" t="s">
        <v>229</v>
      </c>
      <c r="F69" s="82">
        <v>3.5999999999999997E-2</v>
      </c>
      <c r="G69" s="44"/>
    </row>
    <row r="70" spans="2:7" ht="13.5" customHeight="1">
      <c r="B70" s="228"/>
      <c r="C70" s="230"/>
      <c r="D70" s="132" t="s">
        <v>87</v>
      </c>
      <c r="E70" s="132" t="s">
        <v>88</v>
      </c>
      <c r="F70" s="82">
        <v>3.5000000000000003E-2</v>
      </c>
      <c r="G70" s="44"/>
    </row>
    <row r="71" spans="2:7" ht="13.5" customHeight="1">
      <c r="B71" s="228"/>
      <c r="C71" s="230"/>
      <c r="D71" s="132" t="s">
        <v>228</v>
      </c>
      <c r="E71" s="132" t="s">
        <v>229</v>
      </c>
      <c r="F71" s="82">
        <v>3.4000000000000002E-2</v>
      </c>
      <c r="G71" s="44"/>
    </row>
    <row r="72" spans="2:7" ht="13.5" customHeight="1">
      <c r="B72" s="228"/>
      <c r="C72" s="230"/>
      <c r="D72" s="132" t="s">
        <v>90</v>
      </c>
      <c r="E72" s="132" t="s">
        <v>83</v>
      </c>
      <c r="F72" s="82">
        <v>2.8000000000000001E-2</v>
      </c>
      <c r="G72" s="44"/>
    </row>
    <row r="73" spans="2:7" ht="13.5" customHeight="1">
      <c r="B73" s="228"/>
      <c r="C73" s="231"/>
      <c r="D73" s="133" t="s">
        <v>239</v>
      </c>
      <c r="E73" s="133" t="s">
        <v>81</v>
      </c>
      <c r="F73" s="83">
        <v>2.1000000000000001E-2</v>
      </c>
      <c r="G73" s="44"/>
    </row>
    <row r="74" spans="2:7" ht="13.5" customHeight="1">
      <c r="B74" s="228">
        <v>8</v>
      </c>
      <c r="C74" s="229" t="s">
        <v>59</v>
      </c>
      <c r="D74" s="149" t="s">
        <v>80</v>
      </c>
      <c r="E74" s="149" t="s">
        <v>81</v>
      </c>
      <c r="F74" s="150">
        <v>0.14399999999999999</v>
      </c>
      <c r="G74" s="44"/>
    </row>
    <row r="75" spans="2:7" ht="13.5" customHeight="1">
      <c r="B75" s="228"/>
      <c r="C75" s="230"/>
      <c r="D75" s="131" t="s">
        <v>78</v>
      </c>
      <c r="E75" s="131" t="s">
        <v>79</v>
      </c>
      <c r="F75" s="82">
        <v>0.14199999999999999</v>
      </c>
      <c r="G75" s="44"/>
    </row>
    <row r="76" spans="2:7" ht="13.5" customHeight="1">
      <c r="B76" s="228"/>
      <c r="C76" s="230"/>
      <c r="D76" s="132" t="s">
        <v>84</v>
      </c>
      <c r="E76" s="132" t="s">
        <v>85</v>
      </c>
      <c r="F76" s="82">
        <v>5.5E-2</v>
      </c>
      <c r="G76" s="44"/>
    </row>
    <row r="77" spans="2:7" ht="13.5" customHeight="1">
      <c r="B77" s="228"/>
      <c r="C77" s="230"/>
      <c r="D77" s="132" t="s">
        <v>90</v>
      </c>
      <c r="E77" s="132" t="s">
        <v>83</v>
      </c>
      <c r="F77" s="82">
        <v>5.3999999999999999E-2</v>
      </c>
      <c r="G77" s="44"/>
    </row>
    <row r="78" spans="2:7" ht="13.5" customHeight="1">
      <c r="B78" s="228"/>
      <c r="C78" s="230"/>
      <c r="D78" s="132" t="s">
        <v>82</v>
      </c>
      <c r="E78" s="132" t="s">
        <v>83</v>
      </c>
      <c r="F78" s="82">
        <v>4.4999999999999998E-2</v>
      </c>
      <c r="G78" s="44"/>
    </row>
    <row r="79" spans="2:7" ht="13.5" customHeight="1">
      <c r="B79" s="228"/>
      <c r="C79" s="230"/>
      <c r="D79" s="132" t="s">
        <v>86</v>
      </c>
      <c r="E79" s="132" t="s">
        <v>83</v>
      </c>
      <c r="F79" s="82">
        <v>4.4999999999999998E-2</v>
      </c>
      <c r="G79" s="44"/>
    </row>
    <row r="80" spans="2:7" ht="13.5" customHeight="1">
      <c r="B80" s="228"/>
      <c r="C80" s="230"/>
      <c r="D80" s="132" t="s">
        <v>89</v>
      </c>
      <c r="E80" s="132" t="s">
        <v>83</v>
      </c>
      <c r="F80" s="82">
        <v>0.03</v>
      </c>
      <c r="G80" s="44"/>
    </row>
    <row r="81" spans="2:7" ht="13.5" customHeight="1">
      <c r="B81" s="228"/>
      <c r="C81" s="230"/>
      <c r="D81" s="132" t="s">
        <v>87</v>
      </c>
      <c r="E81" s="132" t="s">
        <v>88</v>
      </c>
      <c r="F81" s="82">
        <v>0.03</v>
      </c>
      <c r="G81" s="44"/>
    </row>
    <row r="82" spans="2:7" ht="13.5" customHeight="1">
      <c r="B82" s="228"/>
      <c r="C82" s="230"/>
      <c r="D82" s="132" t="s">
        <v>228</v>
      </c>
      <c r="E82" s="132" t="s">
        <v>229</v>
      </c>
      <c r="F82" s="82">
        <v>2.1000000000000001E-2</v>
      </c>
      <c r="G82" s="44"/>
    </row>
    <row r="83" spans="2:7" ht="13.5" customHeight="1">
      <c r="B83" s="228"/>
      <c r="C83" s="231"/>
      <c r="D83" s="133" t="s">
        <v>91</v>
      </c>
      <c r="E83" s="133" t="s">
        <v>83</v>
      </c>
      <c r="F83" s="83">
        <v>0.02</v>
      </c>
      <c r="G83" s="44"/>
    </row>
    <row r="84" spans="2:7" ht="13.5" customHeight="1">
      <c r="B84" s="228">
        <v>9</v>
      </c>
      <c r="C84" s="229" t="s">
        <v>109</v>
      </c>
      <c r="D84" s="149" t="s">
        <v>78</v>
      </c>
      <c r="E84" s="149" t="s">
        <v>79</v>
      </c>
      <c r="F84" s="150">
        <v>0.26900000000000002</v>
      </c>
      <c r="G84" s="44"/>
    </row>
    <row r="85" spans="2:7" ht="13.5" customHeight="1">
      <c r="B85" s="228"/>
      <c r="C85" s="230"/>
      <c r="D85" s="131" t="s">
        <v>90</v>
      </c>
      <c r="E85" s="131" t="s">
        <v>83</v>
      </c>
      <c r="F85" s="82">
        <v>8.5000000000000006E-2</v>
      </c>
      <c r="G85" s="44"/>
    </row>
    <row r="86" spans="2:7" ht="13.5" customHeight="1">
      <c r="B86" s="228"/>
      <c r="C86" s="230"/>
      <c r="D86" s="132" t="s">
        <v>82</v>
      </c>
      <c r="E86" s="132" t="s">
        <v>83</v>
      </c>
      <c r="F86" s="82">
        <v>6.5000000000000002E-2</v>
      </c>
      <c r="G86" s="44"/>
    </row>
    <row r="87" spans="2:7" ht="13.5" customHeight="1">
      <c r="B87" s="228"/>
      <c r="C87" s="230"/>
      <c r="D87" s="132" t="s">
        <v>84</v>
      </c>
      <c r="E87" s="132" t="s">
        <v>85</v>
      </c>
      <c r="F87" s="82">
        <v>5.2999999999999999E-2</v>
      </c>
      <c r="G87" s="44"/>
    </row>
    <row r="88" spans="2:7" ht="13.5" customHeight="1">
      <c r="B88" s="228"/>
      <c r="C88" s="230"/>
      <c r="D88" s="132" t="s">
        <v>87</v>
      </c>
      <c r="E88" s="132" t="s">
        <v>88</v>
      </c>
      <c r="F88" s="82">
        <v>4.9000000000000002E-2</v>
      </c>
      <c r="G88" s="44"/>
    </row>
    <row r="89" spans="2:7" ht="13.5" customHeight="1">
      <c r="B89" s="228"/>
      <c r="C89" s="230"/>
      <c r="D89" s="132" t="s">
        <v>240</v>
      </c>
      <c r="E89" s="132" t="s">
        <v>241</v>
      </c>
      <c r="F89" s="82">
        <v>3.5000000000000003E-2</v>
      </c>
      <c r="G89" s="44"/>
    </row>
    <row r="90" spans="2:7" ht="13.5" customHeight="1">
      <c r="B90" s="228"/>
      <c r="C90" s="230"/>
      <c r="D90" s="132" t="s">
        <v>86</v>
      </c>
      <c r="E90" s="132" t="s">
        <v>83</v>
      </c>
      <c r="F90" s="82">
        <v>3.2000000000000001E-2</v>
      </c>
      <c r="G90" s="44"/>
    </row>
    <row r="91" spans="2:7" ht="13.5" customHeight="1">
      <c r="B91" s="228"/>
      <c r="C91" s="230"/>
      <c r="D91" s="132" t="s">
        <v>89</v>
      </c>
      <c r="E91" s="132" t="s">
        <v>83</v>
      </c>
      <c r="F91" s="82">
        <v>2.9000000000000001E-2</v>
      </c>
      <c r="G91" s="44"/>
    </row>
    <row r="92" spans="2:7" ht="13.5" customHeight="1">
      <c r="B92" s="228"/>
      <c r="C92" s="230"/>
      <c r="D92" s="132" t="s">
        <v>232</v>
      </c>
      <c r="E92" s="132" t="s">
        <v>233</v>
      </c>
      <c r="F92" s="82">
        <v>2.1999999999999999E-2</v>
      </c>
      <c r="G92" s="44"/>
    </row>
    <row r="93" spans="2:7" ht="13.5" customHeight="1">
      <c r="B93" s="228"/>
      <c r="C93" s="231"/>
      <c r="D93" s="133" t="s">
        <v>80</v>
      </c>
      <c r="E93" s="133" t="s">
        <v>81</v>
      </c>
      <c r="F93" s="83">
        <v>2.1999999999999999E-2</v>
      </c>
      <c r="G93" s="44"/>
    </row>
    <row r="94" spans="2:7" ht="13.5" customHeight="1">
      <c r="B94" s="228">
        <v>10</v>
      </c>
      <c r="C94" s="229" t="s">
        <v>60</v>
      </c>
      <c r="D94" s="149" t="s">
        <v>78</v>
      </c>
      <c r="E94" s="149" t="s">
        <v>79</v>
      </c>
      <c r="F94" s="150">
        <v>0.14699999999999999</v>
      </c>
      <c r="G94" s="44"/>
    </row>
    <row r="95" spans="2:7" ht="13.5" customHeight="1">
      <c r="B95" s="228"/>
      <c r="C95" s="230"/>
      <c r="D95" s="131" t="s">
        <v>82</v>
      </c>
      <c r="E95" s="131" t="s">
        <v>83</v>
      </c>
      <c r="F95" s="82">
        <v>0.09</v>
      </c>
      <c r="G95" s="44"/>
    </row>
    <row r="96" spans="2:7" ht="13.5" customHeight="1">
      <c r="B96" s="228"/>
      <c r="C96" s="230"/>
      <c r="D96" s="132" t="s">
        <v>80</v>
      </c>
      <c r="E96" s="132" t="s">
        <v>81</v>
      </c>
      <c r="F96" s="82">
        <v>7.0999999999999994E-2</v>
      </c>
      <c r="G96" s="44"/>
    </row>
    <row r="97" spans="2:7" ht="13.5" customHeight="1">
      <c r="B97" s="228"/>
      <c r="C97" s="230"/>
      <c r="D97" s="132" t="s">
        <v>84</v>
      </c>
      <c r="E97" s="132" t="s">
        <v>85</v>
      </c>
      <c r="F97" s="82">
        <v>6.3E-2</v>
      </c>
      <c r="G97" s="44"/>
    </row>
    <row r="98" spans="2:7" ht="13.5" customHeight="1">
      <c r="B98" s="228"/>
      <c r="C98" s="230"/>
      <c r="D98" s="132" t="s">
        <v>86</v>
      </c>
      <c r="E98" s="132" t="s">
        <v>83</v>
      </c>
      <c r="F98" s="82">
        <v>5.5E-2</v>
      </c>
      <c r="G98" s="44"/>
    </row>
    <row r="99" spans="2:7" ht="13.5" customHeight="1">
      <c r="B99" s="228"/>
      <c r="C99" s="230"/>
      <c r="D99" s="132" t="s">
        <v>89</v>
      </c>
      <c r="E99" s="132" t="s">
        <v>83</v>
      </c>
      <c r="F99" s="82">
        <v>5.0999999999999997E-2</v>
      </c>
      <c r="G99" s="44"/>
    </row>
    <row r="100" spans="2:7" ht="13.5" customHeight="1">
      <c r="B100" s="228"/>
      <c r="C100" s="230"/>
      <c r="D100" s="132" t="s">
        <v>87</v>
      </c>
      <c r="E100" s="132" t="s">
        <v>88</v>
      </c>
      <c r="F100" s="82">
        <v>4.8000000000000001E-2</v>
      </c>
      <c r="G100" s="44"/>
    </row>
    <row r="101" spans="2:7" ht="13.5" customHeight="1">
      <c r="B101" s="228"/>
      <c r="C101" s="230"/>
      <c r="D101" s="132" t="s">
        <v>90</v>
      </c>
      <c r="E101" s="132" t="s">
        <v>83</v>
      </c>
      <c r="F101" s="82">
        <v>4.2999999999999997E-2</v>
      </c>
      <c r="G101" s="44"/>
    </row>
    <row r="102" spans="2:7" ht="13.5" customHeight="1">
      <c r="B102" s="228"/>
      <c r="C102" s="230"/>
      <c r="D102" s="132" t="s">
        <v>234</v>
      </c>
      <c r="E102" s="132" t="s">
        <v>229</v>
      </c>
      <c r="F102" s="82">
        <v>0.03</v>
      </c>
      <c r="G102" s="44"/>
    </row>
    <row r="103" spans="2:7" ht="13.5" customHeight="1">
      <c r="B103" s="228"/>
      <c r="C103" s="231"/>
      <c r="D103" s="133" t="s">
        <v>225</v>
      </c>
      <c r="E103" s="133" t="s">
        <v>79</v>
      </c>
      <c r="F103" s="83">
        <v>1.7000000000000001E-2</v>
      </c>
      <c r="G103" s="44"/>
    </row>
    <row r="104" spans="2:7" ht="13.5" customHeight="1">
      <c r="B104" s="228">
        <v>11</v>
      </c>
      <c r="C104" s="229" t="s">
        <v>61</v>
      </c>
      <c r="D104" s="149" t="s">
        <v>78</v>
      </c>
      <c r="E104" s="149" t="s">
        <v>79</v>
      </c>
      <c r="F104" s="150">
        <v>0.23899999999999999</v>
      </c>
      <c r="G104" s="44"/>
    </row>
    <row r="105" spans="2:7" ht="13.5" customHeight="1">
      <c r="B105" s="228"/>
      <c r="C105" s="230"/>
      <c r="D105" s="131" t="s">
        <v>82</v>
      </c>
      <c r="E105" s="131" t="s">
        <v>83</v>
      </c>
      <c r="F105" s="82">
        <v>9.0999999999999998E-2</v>
      </c>
      <c r="G105" s="44"/>
    </row>
    <row r="106" spans="2:7" ht="13.5" customHeight="1">
      <c r="B106" s="228"/>
      <c r="C106" s="230"/>
      <c r="D106" s="132" t="s">
        <v>89</v>
      </c>
      <c r="E106" s="132" t="s">
        <v>83</v>
      </c>
      <c r="F106" s="82">
        <v>7.4999999999999997E-2</v>
      </c>
      <c r="G106" s="44"/>
    </row>
    <row r="107" spans="2:7" ht="13.5" customHeight="1">
      <c r="B107" s="228"/>
      <c r="C107" s="230"/>
      <c r="D107" s="132" t="s">
        <v>87</v>
      </c>
      <c r="E107" s="132" t="s">
        <v>88</v>
      </c>
      <c r="F107" s="82">
        <v>4.8000000000000001E-2</v>
      </c>
      <c r="G107" s="44"/>
    </row>
    <row r="108" spans="2:7" ht="13.5" customHeight="1">
      <c r="B108" s="228"/>
      <c r="C108" s="230"/>
      <c r="D108" s="132" t="s">
        <v>80</v>
      </c>
      <c r="E108" s="132" t="s">
        <v>81</v>
      </c>
      <c r="F108" s="82">
        <v>4.2999999999999997E-2</v>
      </c>
      <c r="G108" s="44"/>
    </row>
    <row r="109" spans="2:7" ht="13.5" customHeight="1">
      <c r="B109" s="228"/>
      <c r="C109" s="230"/>
      <c r="D109" s="132" t="s">
        <v>86</v>
      </c>
      <c r="E109" s="132" t="s">
        <v>83</v>
      </c>
      <c r="F109" s="82">
        <v>3.7999999999999999E-2</v>
      </c>
      <c r="G109" s="44"/>
    </row>
    <row r="110" spans="2:7" ht="13.5" customHeight="1">
      <c r="B110" s="228"/>
      <c r="C110" s="230"/>
      <c r="D110" s="132" t="s">
        <v>84</v>
      </c>
      <c r="E110" s="132" t="s">
        <v>85</v>
      </c>
      <c r="F110" s="82">
        <v>3.5000000000000003E-2</v>
      </c>
      <c r="G110" s="44"/>
    </row>
    <row r="111" spans="2:7" ht="13.5" customHeight="1">
      <c r="B111" s="228"/>
      <c r="C111" s="230"/>
      <c r="D111" s="132" t="s">
        <v>228</v>
      </c>
      <c r="E111" s="132" t="s">
        <v>229</v>
      </c>
      <c r="F111" s="82">
        <v>0.02</v>
      </c>
      <c r="G111" s="44"/>
    </row>
    <row r="112" spans="2:7" ht="13.5" customHeight="1">
      <c r="B112" s="228"/>
      <c r="C112" s="230"/>
      <c r="D112" s="132" t="s">
        <v>239</v>
      </c>
      <c r="E112" s="132" t="s">
        <v>81</v>
      </c>
      <c r="F112" s="82">
        <v>1.7999999999999999E-2</v>
      </c>
      <c r="G112" s="44"/>
    </row>
    <row r="113" spans="2:7" ht="13.5" customHeight="1">
      <c r="B113" s="228"/>
      <c r="C113" s="231"/>
      <c r="D113" s="133" t="s">
        <v>155</v>
      </c>
      <c r="E113" s="133" t="s">
        <v>83</v>
      </c>
      <c r="F113" s="83">
        <v>1.4999999999999999E-2</v>
      </c>
      <c r="G113" s="44"/>
    </row>
    <row r="114" spans="2:7" ht="13.5" customHeight="1">
      <c r="B114" s="228">
        <v>12</v>
      </c>
      <c r="C114" s="229" t="s">
        <v>110</v>
      </c>
      <c r="D114" s="149" t="s">
        <v>78</v>
      </c>
      <c r="E114" s="149" t="s">
        <v>79</v>
      </c>
      <c r="F114" s="150">
        <v>0.185</v>
      </c>
      <c r="G114" s="44"/>
    </row>
    <row r="115" spans="2:7" ht="13.5" customHeight="1">
      <c r="B115" s="228"/>
      <c r="C115" s="230"/>
      <c r="D115" s="131" t="s">
        <v>86</v>
      </c>
      <c r="E115" s="131" t="s">
        <v>83</v>
      </c>
      <c r="F115" s="82">
        <v>8.7999999999999995E-2</v>
      </c>
      <c r="G115" s="44"/>
    </row>
    <row r="116" spans="2:7" ht="13.5" customHeight="1">
      <c r="B116" s="228"/>
      <c r="C116" s="230"/>
      <c r="D116" s="132" t="s">
        <v>84</v>
      </c>
      <c r="E116" s="132" t="s">
        <v>85</v>
      </c>
      <c r="F116" s="82">
        <v>0.06</v>
      </c>
      <c r="G116" s="44"/>
    </row>
    <row r="117" spans="2:7" ht="13.5" customHeight="1">
      <c r="B117" s="228"/>
      <c r="C117" s="230"/>
      <c r="D117" s="132" t="s">
        <v>87</v>
      </c>
      <c r="E117" s="132" t="s">
        <v>88</v>
      </c>
      <c r="F117" s="82">
        <v>5.2999999999999999E-2</v>
      </c>
      <c r="G117" s="44"/>
    </row>
    <row r="118" spans="2:7" ht="13.5" customHeight="1">
      <c r="B118" s="228"/>
      <c r="C118" s="230"/>
      <c r="D118" s="132" t="s">
        <v>89</v>
      </c>
      <c r="E118" s="132" t="s">
        <v>83</v>
      </c>
      <c r="F118" s="82">
        <v>4.5999999999999999E-2</v>
      </c>
      <c r="G118" s="44"/>
    </row>
    <row r="119" spans="2:7" ht="13.5" customHeight="1">
      <c r="B119" s="228"/>
      <c r="C119" s="230"/>
      <c r="D119" s="132" t="s">
        <v>80</v>
      </c>
      <c r="E119" s="132" t="s">
        <v>81</v>
      </c>
      <c r="F119" s="82">
        <v>4.2999999999999997E-2</v>
      </c>
      <c r="G119" s="44"/>
    </row>
    <row r="120" spans="2:7" ht="13.5" customHeight="1">
      <c r="B120" s="228"/>
      <c r="C120" s="230"/>
      <c r="D120" s="132" t="s">
        <v>82</v>
      </c>
      <c r="E120" s="132" t="s">
        <v>83</v>
      </c>
      <c r="F120" s="82">
        <v>3.5999999999999997E-2</v>
      </c>
      <c r="G120" s="44"/>
    </row>
    <row r="121" spans="2:7" ht="13.5" customHeight="1">
      <c r="B121" s="228"/>
      <c r="C121" s="230"/>
      <c r="D121" s="132" t="s">
        <v>90</v>
      </c>
      <c r="E121" s="132" t="s">
        <v>83</v>
      </c>
      <c r="F121" s="82">
        <v>2.7E-2</v>
      </c>
      <c r="G121" s="44"/>
    </row>
    <row r="122" spans="2:7" ht="13.5" customHeight="1">
      <c r="B122" s="228"/>
      <c r="C122" s="230"/>
      <c r="D122" s="132" t="s">
        <v>130</v>
      </c>
      <c r="E122" s="132" t="s">
        <v>88</v>
      </c>
      <c r="F122" s="82">
        <v>0.02</v>
      </c>
      <c r="G122" s="44"/>
    </row>
    <row r="123" spans="2:7" ht="13.5" customHeight="1">
      <c r="B123" s="228"/>
      <c r="C123" s="231"/>
      <c r="D123" s="133" t="s">
        <v>225</v>
      </c>
      <c r="E123" s="133" t="s">
        <v>79</v>
      </c>
      <c r="F123" s="83">
        <v>1.9E-2</v>
      </c>
      <c r="G123" s="44"/>
    </row>
    <row r="124" spans="2:7" ht="13.5" customHeight="1">
      <c r="B124" s="228">
        <v>13</v>
      </c>
      <c r="C124" s="229" t="s">
        <v>111</v>
      </c>
      <c r="D124" s="149" t="s">
        <v>78</v>
      </c>
      <c r="E124" s="149" t="s">
        <v>79</v>
      </c>
      <c r="F124" s="150">
        <v>0.153</v>
      </c>
      <c r="G124" s="44"/>
    </row>
    <row r="125" spans="2:7" ht="13.5" customHeight="1">
      <c r="B125" s="228"/>
      <c r="C125" s="230"/>
      <c r="D125" s="131" t="s">
        <v>82</v>
      </c>
      <c r="E125" s="131" t="s">
        <v>83</v>
      </c>
      <c r="F125" s="82">
        <v>7.8E-2</v>
      </c>
      <c r="G125" s="44"/>
    </row>
    <row r="126" spans="2:7" ht="13.5" customHeight="1">
      <c r="B126" s="228"/>
      <c r="C126" s="230"/>
      <c r="D126" s="132" t="s">
        <v>89</v>
      </c>
      <c r="E126" s="132" t="s">
        <v>83</v>
      </c>
      <c r="F126" s="82">
        <v>7.6999999999999999E-2</v>
      </c>
      <c r="G126" s="44"/>
    </row>
    <row r="127" spans="2:7" ht="13.5" customHeight="1">
      <c r="B127" s="228"/>
      <c r="C127" s="230"/>
      <c r="D127" s="132" t="s">
        <v>80</v>
      </c>
      <c r="E127" s="132" t="s">
        <v>81</v>
      </c>
      <c r="F127" s="82">
        <v>7.0000000000000007E-2</v>
      </c>
      <c r="G127" s="44"/>
    </row>
    <row r="128" spans="2:7" ht="13.5" customHeight="1">
      <c r="B128" s="228"/>
      <c r="C128" s="230"/>
      <c r="D128" s="132" t="s">
        <v>84</v>
      </c>
      <c r="E128" s="132" t="s">
        <v>85</v>
      </c>
      <c r="F128" s="82">
        <v>5.5E-2</v>
      </c>
      <c r="G128" s="44"/>
    </row>
    <row r="129" spans="2:7" ht="13.5" customHeight="1">
      <c r="B129" s="228"/>
      <c r="C129" s="230"/>
      <c r="D129" s="132" t="s">
        <v>87</v>
      </c>
      <c r="E129" s="132" t="s">
        <v>88</v>
      </c>
      <c r="F129" s="82">
        <v>5.3999999999999999E-2</v>
      </c>
      <c r="G129" s="44"/>
    </row>
    <row r="130" spans="2:7" ht="13.5" customHeight="1">
      <c r="B130" s="228"/>
      <c r="C130" s="230"/>
      <c r="D130" s="132" t="s">
        <v>90</v>
      </c>
      <c r="E130" s="132" t="s">
        <v>83</v>
      </c>
      <c r="F130" s="82">
        <v>3.1E-2</v>
      </c>
      <c r="G130" s="44"/>
    </row>
    <row r="131" spans="2:7" ht="13.5" customHeight="1">
      <c r="B131" s="228"/>
      <c r="C131" s="230"/>
      <c r="D131" s="132" t="s">
        <v>86</v>
      </c>
      <c r="E131" s="132" t="s">
        <v>83</v>
      </c>
      <c r="F131" s="82">
        <v>0.03</v>
      </c>
      <c r="G131" s="44"/>
    </row>
    <row r="132" spans="2:7" ht="13.5" customHeight="1">
      <c r="B132" s="228"/>
      <c r="C132" s="230"/>
      <c r="D132" s="132" t="s">
        <v>129</v>
      </c>
      <c r="E132" s="132" t="s">
        <v>85</v>
      </c>
      <c r="F132" s="82">
        <v>2.1999999999999999E-2</v>
      </c>
      <c r="G132" s="44"/>
    </row>
    <row r="133" spans="2:7" ht="13.5" customHeight="1">
      <c r="B133" s="228"/>
      <c r="C133" s="231"/>
      <c r="D133" s="133" t="s">
        <v>226</v>
      </c>
      <c r="E133" s="133" t="s">
        <v>227</v>
      </c>
      <c r="F133" s="83">
        <v>0.02</v>
      </c>
      <c r="G133" s="44"/>
    </row>
    <row r="134" spans="2:7" ht="13.5" customHeight="1">
      <c r="B134" s="228">
        <v>14</v>
      </c>
      <c r="C134" s="229" t="s">
        <v>112</v>
      </c>
      <c r="D134" s="149" t="s">
        <v>78</v>
      </c>
      <c r="E134" s="149" t="s">
        <v>79</v>
      </c>
      <c r="F134" s="150">
        <v>0.20399999999999999</v>
      </c>
      <c r="G134" s="44"/>
    </row>
    <row r="135" spans="2:7" ht="13.5" customHeight="1">
      <c r="B135" s="228"/>
      <c r="C135" s="230"/>
      <c r="D135" s="131" t="s">
        <v>80</v>
      </c>
      <c r="E135" s="131" t="s">
        <v>81</v>
      </c>
      <c r="F135" s="82">
        <v>9.9000000000000005E-2</v>
      </c>
      <c r="G135" s="44"/>
    </row>
    <row r="136" spans="2:7" ht="13.5" customHeight="1">
      <c r="B136" s="228"/>
      <c r="C136" s="230"/>
      <c r="D136" s="132" t="s">
        <v>89</v>
      </c>
      <c r="E136" s="132" t="s">
        <v>83</v>
      </c>
      <c r="F136" s="82">
        <v>4.9000000000000002E-2</v>
      </c>
      <c r="G136" s="44"/>
    </row>
    <row r="137" spans="2:7" ht="13.5" customHeight="1">
      <c r="B137" s="228"/>
      <c r="C137" s="230"/>
      <c r="D137" s="132" t="s">
        <v>87</v>
      </c>
      <c r="E137" s="132" t="s">
        <v>88</v>
      </c>
      <c r="F137" s="82">
        <v>4.4999999999999998E-2</v>
      </c>
      <c r="G137" s="44"/>
    </row>
    <row r="138" spans="2:7" ht="13.5" customHeight="1">
      <c r="B138" s="228"/>
      <c r="C138" s="230"/>
      <c r="D138" s="132" t="s">
        <v>82</v>
      </c>
      <c r="E138" s="132" t="s">
        <v>83</v>
      </c>
      <c r="F138" s="82">
        <v>3.9E-2</v>
      </c>
      <c r="G138" s="44"/>
    </row>
    <row r="139" spans="2:7" ht="13.5" customHeight="1">
      <c r="B139" s="228"/>
      <c r="C139" s="230"/>
      <c r="D139" s="132" t="s">
        <v>84</v>
      </c>
      <c r="E139" s="132" t="s">
        <v>85</v>
      </c>
      <c r="F139" s="82">
        <v>3.7999999999999999E-2</v>
      </c>
      <c r="G139" s="44"/>
    </row>
    <row r="140" spans="2:7" ht="13.5" customHeight="1">
      <c r="B140" s="228"/>
      <c r="C140" s="230"/>
      <c r="D140" s="132" t="s">
        <v>86</v>
      </c>
      <c r="E140" s="132" t="s">
        <v>83</v>
      </c>
      <c r="F140" s="82">
        <v>0.03</v>
      </c>
      <c r="G140" s="44"/>
    </row>
    <row r="141" spans="2:7" ht="13.5" customHeight="1">
      <c r="B141" s="228"/>
      <c r="C141" s="230"/>
      <c r="D141" s="132" t="s">
        <v>129</v>
      </c>
      <c r="E141" s="132" t="s">
        <v>85</v>
      </c>
      <c r="F141" s="82">
        <v>2.7E-2</v>
      </c>
      <c r="G141" s="44"/>
    </row>
    <row r="142" spans="2:7" ht="13.5" customHeight="1">
      <c r="B142" s="228"/>
      <c r="C142" s="230"/>
      <c r="D142" s="132" t="s">
        <v>228</v>
      </c>
      <c r="E142" s="132" t="s">
        <v>229</v>
      </c>
      <c r="F142" s="82">
        <v>1.9E-2</v>
      </c>
      <c r="G142" s="44"/>
    </row>
    <row r="143" spans="2:7" ht="13.5" customHeight="1">
      <c r="B143" s="228"/>
      <c r="C143" s="231"/>
      <c r="D143" s="133" t="s">
        <v>130</v>
      </c>
      <c r="E143" s="133" t="s">
        <v>88</v>
      </c>
      <c r="F143" s="83">
        <v>1.7999999999999999E-2</v>
      </c>
      <c r="G143" s="44"/>
    </row>
    <row r="144" spans="2:7" ht="13.5" customHeight="1">
      <c r="B144" s="228">
        <v>15</v>
      </c>
      <c r="C144" s="229" t="s">
        <v>113</v>
      </c>
      <c r="D144" s="149" t="s">
        <v>78</v>
      </c>
      <c r="E144" s="149" t="s">
        <v>79</v>
      </c>
      <c r="F144" s="150">
        <v>0.21</v>
      </c>
      <c r="G144" s="44"/>
    </row>
    <row r="145" spans="2:7" ht="13.5" customHeight="1">
      <c r="B145" s="228"/>
      <c r="C145" s="230"/>
      <c r="D145" s="131" t="s">
        <v>82</v>
      </c>
      <c r="E145" s="131" t="s">
        <v>83</v>
      </c>
      <c r="F145" s="82">
        <v>6.0999999999999999E-2</v>
      </c>
      <c r="G145" s="44"/>
    </row>
    <row r="146" spans="2:7" ht="13.5" customHeight="1">
      <c r="B146" s="228"/>
      <c r="C146" s="230"/>
      <c r="D146" s="132" t="s">
        <v>89</v>
      </c>
      <c r="E146" s="132" t="s">
        <v>83</v>
      </c>
      <c r="F146" s="82">
        <v>5.8999999999999997E-2</v>
      </c>
      <c r="G146" s="44"/>
    </row>
    <row r="147" spans="2:7" ht="13.5" customHeight="1">
      <c r="B147" s="228"/>
      <c r="C147" s="230"/>
      <c r="D147" s="132" t="s">
        <v>80</v>
      </c>
      <c r="E147" s="132" t="s">
        <v>81</v>
      </c>
      <c r="F147" s="82">
        <v>5.0999999999999997E-2</v>
      </c>
      <c r="G147" s="44"/>
    </row>
    <row r="148" spans="2:7" ht="13.5" customHeight="1">
      <c r="B148" s="228"/>
      <c r="C148" s="230"/>
      <c r="D148" s="132" t="s">
        <v>87</v>
      </c>
      <c r="E148" s="132" t="s">
        <v>88</v>
      </c>
      <c r="F148" s="82">
        <v>3.9E-2</v>
      </c>
      <c r="G148" s="44"/>
    </row>
    <row r="149" spans="2:7" ht="13.5" customHeight="1">
      <c r="B149" s="228"/>
      <c r="C149" s="230"/>
      <c r="D149" s="132" t="s">
        <v>86</v>
      </c>
      <c r="E149" s="132" t="s">
        <v>83</v>
      </c>
      <c r="F149" s="82">
        <v>3.6999999999999998E-2</v>
      </c>
      <c r="G149" s="44"/>
    </row>
    <row r="150" spans="2:7" ht="13.5" customHeight="1">
      <c r="B150" s="228"/>
      <c r="C150" s="230"/>
      <c r="D150" s="132" t="s">
        <v>84</v>
      </c>
      <c r="E150" s="132" t="s">
        <v>85</v>
      </c>
      <c r="F150" s="82">
        <v>3.5999999999999997E-2</v>
      </c>
      <c r="G150" s="44"/>
    </row>
    <row r="151" spans="2:7" ht="13.5" customHeight="1">
      <c r="B151" s="228"/>
      <c r="C151" s="230"/>
      <c r="D151" s="132" t="s">
        <v>155</v>
      </c>
      <c r="E151" s="132" t="s">
        <v>83</v>
      </c>
      <c r="F151" s="82">
        <v>2.5000000000000001E-2</v>
      </c>
      <c r="G151" s="44"/>
    </row>
    <row r="152" spans="2:7" ht="13.5" customHeight="1">
      <c r="B152" s="228"/>
      <c r="C152" s="230"/>
      <c r="D152" s="132" t="s">
        <v>90</v>
      </c>
      <c r="E152" s="132" t="s">
        <v>83</v>
      </c>
      <c r="F152" s="82">
        <v>2.1999999999999999E-2</v>
      </c>
      <c r="G152" s="44"/>
    </row>
    <row r="153" spans="2:7" ht="13.5" customHeight="1">
      <c r="B153" s="228"/>
      <c r="C153" s="231"/>
      <c r="D153" s="133" t="s">
        <v>228</v>
      </c>
      <c r="E153" s="133" t="s">
        <v>229</v>
      </c>
      <c r="F153" s="83">
        <v>1.7999999999999999E-2</v>
      </c>
      <c r="G153" s="44"/>
    </row>
    <row r="154" spans="2:7" ht="13.5" customHeight="1">
      <c r="B154" s="228">
        <v>16</v>
      </c>
      <c r="C154" s="229" t="s">
        <v>62</v>
      </c>
      <c r="D154" s="149" t="s">
        <v>78</v>
      </c>
      <c r="E154" s="149" t="s">
        <v>79</v>
      </c>
      <c r="F154" s="150">
        <v>0.17100000000000001</v>
      </c>
      <c r="G154" s="44"/>
    </row>
    <row r="155" spans="2:7" ht="13.5" customHeight="1">
      <c r="B155" s="228"/>
      <c r="C155" s="230"/>
      <c r="D155" s="131" t="s">
        <v>82</v>
      </c>
      <c r="E155" s="131" t="s">
        <v>83</v>
      </c>
      <c r="F155" s="82">
        <v>0.08</v>
      </c>
      <c r="G155" s="44"/>
    </row>
    <row r="156" spans="2:7" ht="13.5" customHeight="1">
      <c r="B156" s="228"/>
      <c r="C156" s="230"/>
      <c r="D156" s="132" t="s">
        <v>89</v>
      </c>
      <c r="E156" s="132" t="s">
        <v>83</v>
      </c>
      <c r="F156" s="82">
        <v>6.8000000000000005E-2</v>
      </c>
      <c r="G156" s="44"/>
    </row>
    <row r="157" spans="2:7" ht="13.5" customHeight="1">
      <c r="B157" s="228"/>
      <c r="C157" s="230"/>
      <c r="D157" s="132" t="s">
        <v>80</v>
      </c>
      <c r="E157" s="132" t="s">
        <v>81</v>
      </c>
      <c r="F157" s="82">
        <v>6.3E-2</v>
      </c>
      <c r="G157" s="44"/>
    </row>
    <row r="158" spans="2:7" ht="13.5" customHeight="1">
      <c r="B158" s="228"/>
      <c r="C158" s="230"/>
      <c r="D158" s="132" t="s">
        <v>87</v>
      </c>
      <c r="E158" s="132" t="s">
        <v>88</v>
      </c>
      <c r="F158" s="82">
        <v>4.2000000000000003E-2</v>
      </c>
      <c r="G158" s="44"/>
    </row>
    <row r="159" spans="2:7" ht="13.5" customHeight="1">
      <c r="B159" s="228"/>
      <c r="C159" s="230"/>
      <c r="D159" s="132" t="s">
        <v>86</v>
      </c>
      <c r="E159" s="132" t="s">
        <v>83</v>
      </c>
      <c r="F159" s="82">
        <v>3.5999999999999997E-2</v>
      </c>
      <c r="G159" s="44"/>
    </row>
    <row r="160" spans="2:7" ht="13.5" customHeight="1">
      <c r="B160" s="228"/>
      <c r="C160" s="230"/>
      <c r="D160" s="132" t="s">
        <v>84</v>
      </c>
      <c r="E160" s="132" t="s">
        <v>85</v>
      </c>
      <c r="F160" s="82">
        <v>3.5999999999999997E-2</v>
      </c>
      <c r="G160" s="44"/>
    </row>
    <row r="161" spans="2:7" ht="13.5" customHeight="1">
      <c r="B161" s="228"/>
      <c r="C161" s="230"/>
      <c r="D161" s="132" t="s">
        <v>90</v>
      </c>
      <c r="E161" s="132" t="s">
        <v>83</v>
      </c>
      <c r="F161" s="82">
        <v>3.4000000000000002E-2</v>
      </c>
      <c r="G161" s="44"/>
    </row>
    <row r="162" spans="2:7" ht="13.5" customHeight="1">
      <c r="B162" s="228"/>
      <c r="C162" s="230"/>
      <c r="D162" s="132" t="s">
        <v>240</v>
      </c>
      <c r="E162" s="132" t="s">
        <v>241</v>
      </c>
      <c r="F162" s="82">
        <v>2.9000000000000001E-2</v>
      </c>
      <c r="G162" s="44"/>
    </row>
    <row r="163" spans="2:7" ht="13.5" customHeight="1">
      <c r="B163" s="228"/>
      <c r="C163" s="231"/>
      <c r="D163" s="133" t="s">
        <v>226</v>
      </c>
      <c r="E163" s="133" t="s">
        <v>227</v>
      </c>
      <c r="F163" s="83">
        <v>2.1000000000000001E-2</v>
      </c>
      <c r="G163" s="44"/>
    </row>
    <row r="164" spans="2:7" ht="13.5" customHeight="1">
      <c r="B164" s="228">
        <v>17</v>
      </c>
      <c r="C164" s="229" t="s">
        <v>114</v>
      </c>
      <c r="D164" s="149" t="s">
        <v>78</v>
      </c>
      <c r="E164" s="149" t="s">
        <v>79</v>
      </c>
      <c r="F164" s="150">
        <v>0.16300000000000001</v>
      </c>
      <c r="G164" s="44"/>
    </row>
    <row r="165" spans="2:7" ht="13.5" customHeight="1">
      <c r="B165" s="228"/>
      <c r="C165" s="230"/>
      <c r="D165" s="131" t="s">
        <v>82</v>
      </c>
      <c r="E165" s="131" t="s">
        <v>83</v>
      </c>
      <c r="F165" s="82">
        <v>6.8000000000000005E-2</v>
      </c>
      <c r="G165" s="44"/>
    </row>
    <row r="166" spans="2:7" ht="13.5" customHeight="1">
      <c r="B166" s="228"/>
      <c r="C166" s="230"/>
      <c r="D166" s="132" t="s">
        <v>86</v>
      </c>
      <c r="E166" s="132" t="s">
        <v>83</v>
      </c>
      <c r="F166" s="82">
        <v>4.8000000000000001E-2</v>
      </c>
      <c r="G166" s="44"/>
    </row>
    <row r="167" spans="2:7" ht="13.5" customHeight="1">
      <c r="B167" s="228"/>
      <c r="C167" s="230"/>
      <c r="D167" s="132" t="s">
        <v>89</v>
      </c>
      <c r="E167" s="132" t="s">
        <v>83</v>
      </c>
      <c r="F167" s="82">
        <v>4.8000000000000001E-2</v>
      </c>
      <c r="G167" s="44"/>
    </row>
    <row r="168" spans="2:7" ht="13.5" customHeight="1">
      <c r="B168" s="228"/>
      <c r="C168" s="230"/>
      <c r="D168" s="132" t="s">
        <v>80</v>
      </c>
      <c r="E168" s="132" t="s">
        <v>81</v>
      </c>
      <c r="F168" s="82">
        <v>4.8000000000000001E-2</v>
      </c>
      <c r="G168" s="44"/>
    </row>
    <row r="169" spans="2:7" ht="13.5" customHeight="1">
      <c r="B169" s="228"/>
      <c r="C169" s="230"/>
      <c r="D169" s="132" t="s">
        <v>84</v>
      </c>
      <c r="E169" s="132" t="s">
        <v>85</v>
      </c>
      <c r="F169" s="82">
        <v>4.7E-2</v>
      </c>
      <c r="G169" s="44"/>
    </row>
    <row r="170" spans="2:7" ht="13.5" customHeight="1">
      <c r="B170" s="228"/>
      <c r="C170" s="230"/>
      <c r="D170" s="132" t="s">
        <v>90</v>
      </c>
      <c r="E170" s="132" t="s">
        <v>83</v>
      </c>
      <c r="F170" s="82">
        <v>3.6999999999999998E-2</v>
      </c>
      <c r="G170" s="44"/>
    </row>
    <row r="171" spans="2:7" ht="13.5" customHeight="1">
      <c r="B171" s="228"/>
      <c r="C171" s="230"/>
      <c r="D171" s="132" t="s">
        <v>87</v>
      </c>
      <c r="E171" s="132" t="s">
        <v>88</v>
      </c>
      <c r="F171" s="82">
        <v>3.5999999999999997E-2</v>
      </c>
      <c r="G171" s="44"/>
    </row>
    <row r="172" spans="2:7" ht="13.5" customHeight="1">
      <c r="B172" s="228"/>
      <c r="C172" s="230"/>
      <c r="D172" s="132" t="s">
        <v>129</v>
      </c>
      <c r="E172" s="132" t="s">
        <v>85</v>
      </c>
      <c r="F172" s="82">
        <v>2.5999999999999999E-2</v>
      </c>
      <c r="G172" s="44"/>
    </row>
    <row r="173" spans="2:7" ht="13.5" customHeight="1">
      <c r="B173" s="228"/>
      <c r="C173" s="231"/>
      <c r="D173" s="133" t="s">
        <v>228</v>
      </c>
      <c r="E173" s="133" t="s">
        <v>229</v>
      </c>
      <c r="F173" s="83">
        <v>2.5000000000000001E-2</v>
      </c>
      <c r="G173" s="44"/>
    </row>
    <row r="174" spans="2:7" ht="13.5" customHeight="1">
      <c r="B174" s="228">
        <v>18</v>
      </c>
      <c r="C174" s="229" t="s">
        <v>63</v>
      </c>
      <c r="D174" s="149" t="s">
        <v>78</v>
      </c>
      <c r="E174" s="149" t="s">
        <v>79</v>
      </c>
      <c r="F174" s="150">
        <v>0.191</v>
      </c>
      <c r="G174" s="44"/>
    </row>
    <row r="175" spans="2:7" ht="13.5" customHeight="1">
      <c r="B175" s="228"/>
      <c r="C175" s="230"/>
      <c r="D175" s="131" t="s">
        <v>89</v>
      </c>
      <c r="E175" s="131" t="s">
        <v>83</v>
      </c>
      <c r="F175" s="82">
        <v>5.8999999999999997E-2</v>
      </c>
      <c r="G175" s="44"/>
    </row>
    <row r="176" spans="2:7" ht="13.5" customHeight="1">
      <c r="B176" s="228"/>
      <c r="C176" s="230"/>
      <c r="D176" s="132" t="s">
        <v>82</v>
      </c>
      <c r="E176" s="132" t="s">
        <v>83</v>
      </c>
      <c r="F176" s="82">
        <v>5.8000000000000003E-2</v>
      </c>
      <c r="G176" s="44"/>
    </row>
    <row r="177" spans="2:7" ht="13.5" customHeight="1">
      <c r="B177" s="228"/>
      <c r="C177" s="230"/>
      <c r="D177" s="132" t="s">
        <v>80</v>
      </c>
      <c r="E177" s="132" t="s">
        <v>81</v>
      </c>
      <c r="F177" s="82">
        <v>5.0999999999999997E-2</v>
      </c>
      <c r="G177" s="44"/>
    </row>
    <row r="178" spans="2:7" ht="13.5" customHeight="1">
      <c r="B178" s="228"/>
      <c r="C178" s="230"/>
      <c r="D178" s="132" t="s">
        <v>87</v>
      </c>
      <c r="E178" s="132" t="s">
        <v>88</v>
      </c>
      <c r="F178" s="82">
        <v>0.04</v>
      </c>
      <c r="G178" s="44"/>
    </row>
    <row r="179" spans="2:7" ht="13.5" customHeight="1">
      <c r="B179" s="228"/>
      <c r="C179" s="230"/>
      <c r="D179" s="132" t="s">
        <v>226</v>
      </c>
      <c r="E179" s="132" t="s">
        <v>227</v>
      </c>
      <c r="F179" s="82">
        <v>3.9E-2</v>
      </c>
      <c r="G179" s="44"/>
    </row>
    <row r="180" spans="2:7" ht="13.5" customHeight="1">
      <c r="B180" s="228"/>
      <c r="C180" s="230"/>
      <c r="D180" s="132" t="s">
        <v>84</v>
      </c>
      <c r="E180" s="132" t="s">
        <v>85</v>
      </c>
      <c r="F180" s="82">
        <v>3.5999999999999997E-2</v>
      </c>
      <c r="G180" s="44"/>
    </row>
    <row r="181" spans="2:7" ht="13.5" customHeight="1">
      <c r="B181" s="228"/>
      <c r="C181" s="230"/>
      <c r="D181" s="132" t="s">
        <v>86</v>
      </c>
      <c r="E181" s="132" t="s">
        <v>83</v>
      </c>
      <c r="F181" s="82">
        <v>3.1E-2</v>
      </c>
      <c r="G181" s="44"/>
    </row>
    <row r="182" spans="2:7" ht="13.5" customHeight="1">
      <c r="B182" s="228"/>
      <c r="C182" s="230"/>
      <c r="D182" s="132" t="s">
        <v>130</v>
      </c>
      <c r="E182" s="132" t="s">
        <v>88</v>
      </c>
      <c r="F182" s="82">
        <v>0.03</v>
      </c>
      <c r="G182" s="44"/>
    </row>
    <row r="183" spans="2:7" ht="13.5" customHeight="1">
      <c r="B183" s="228"/>
      <c r="C183" s="231"/>
      <c r="D183" s="133" t="s">
        <v>232</v>
      </c>
      <c r="E183" s="133" t="s">
        <v>233</v>
      </c>
      <c r="F183" s="83">
        <v>2.5000000000000001E-2</v>
      </c>
      <c r="G183" s="44"/>
    </row>
    <row r="184" spans="2:7" ht="13.5" customHeight="1">
      <c r="B184" s="228">
        <v>19</v>
      </c>
      <c r="C184" s="229" t="s">
        <v>115</v>
      </c>
      <c r="D184" s="149" t="s">
        <v>78</v>
      </c>
      <c r="E184" s="149" t="s">
        <v>79</v>
      </c>
      <c r="F184" s="150">
        <v>0.22700000000000001</v>
      </c>
      <c r="G184" s="44"/>
    </row>
    <row r="185" spans="2:7" ht="13.5" customHeight="1">
      <c r="B185" s="228"/>
      <c r="C185" s="230"/>
      <c r="D185" s="131" t="s">
        <v>82</v>
      </c>
      <c r="E185" s="131" t="s">
        <v>83</v>
      </c>
      <c r="F185" s="82">
        <v>8.8999999999999996E-2</v>
      </c>
      <c r="G185" s="44"/>
    </row>
    <row r="186" spans="2:7" ht="13.5" customHeight="1">
      <c r="B186" s="228"/>
      <c r="C186" s="230"/>
      <c r="D186" s="132" t="s">
        <v>89</v>
      </c>
      <c r="E186" s="132" t="s">
        <v>83</v>
      </c>
      <c r="F186" s="82">
        <v>6.0999999999999999E-2</v>
      </c>
      <c r="G186" s="44"/>
    </row>
    <row r="187" spans="2:7" ht="13.5" customHeight="1">
      <c r="B187" s="228"/>
      <c r="C187" s="230"/>
      <c r="D187" s="132" t="s">
        <v>80</v>
      </c>
      <c r="E187" s="132" t="s">
        <v>81</v>
      </c>
      <c r="F187" s="82">
        <v>4.8000000000000001E-2</v>
      </c>
      <c r="G187" s="44"/>
    </row>
    <row r="188" spans="2:7" ht="13.5" customHeight="1">
      <c r="B188" s="228"/>
      <c r="C188" s="230"/>
      <c r="D188" s="132" t="s">
        <v>84</v>
      </c>
      <c r="E188" s="132" t="s">
        <v>85</v>
      </c>
      <c r="F188" s="82">
        <v>4.2999999999999997E-2</v>
      </c>
      <c r="G188" s="44"/>
    </row>
    <row r="189" spans="2:7" ht="13.5" customHeight="1">
      <c r="B189" s="228"/>
      <c r="C189" s="230"/>
      <c r="D189" s="132" t="s">
        <v>86</v>
      </c>
      <c r="E189" s="132" t="s">
        <v>83</v>
      </c>
      <c r="F189" s="82">
        <v>0.04</v>
      </c>
      <c r="G189" s="44"/>
    </row>
    <row r="190" spans="2:7" ht="13.5" customHeight="1">
      <c r="B190" s="228"/>
      <c r="C190" s="230"/>
      <c r="D190" s="132" t="s">
        <v>90</v>
      </c>
      <c r="E190" s="132" t="s">
        <v>83</v>
      </c>
      <c r="F190" s="82">
        <v>3.4000000000000002E-2</v>
      </c>
      <c r="G190" s="44"/>
    </row>
    <row r="191" spans="2:7" ht="13.5" customHeight="1">
      <c r="B191" s="228"/>
      <c r="C191" s="230"/>
      <c r="D191" s="132" t="s">
        <v>155</v>
      </c>
      <c r="E191" s="132" t="s">
        <v>83</v>
      </c>
      <c r="F191" s="82">
        <v>2.5000000000000001E-2</v>
      </c>
      <c r="G191" s="44"/>
    </row>
    <row r="192" spans="2:7" ht="13.5" customHeight="1">
      <c r="B192" s="228"/>
      <c r="C192" s="230"/>
      <c r="D192" s="132" t="s">
        <v>235</v>
      </c>
      <c r="E192" s="154" t="s">
        <v>236</v>
      </c>
      <c r="F192" s="82">
        <v>2.4E-2</v>
      </c>
      <c r="G192" s="44"/>
    </row>
    <row r="193" spans="2:7" ht="13.5" customHeight="1">
      <c r="B193" s="228"/>
      <c r="C193" s="231"/>
      <c r="D193" s="133" t="s">
        <v>242</v>
      </c>
      <c r="E193" s="133" t="s">
        <v>241</v>
      </c>
      <c r="F193" s="83">
        <v>2.3E-2</v>
      </c>
      <c r="G193" s="44"/>
    </row>
    <row r="194" spans="2:7" ht="13.5" customHeight="1">
      <c r="B194" s="228">
        <v>20</v>
      </c>
      <c r="C194" s="229" t="s">
        <v>116</v>
      </c>
      <c r="D194" s="149" t="s">
        <v>78</v>
      </c>
      <c r="E194" s="149" t="s">
        <v>79</v>
      </c>
      <c r="F194" s="150">
        <v>0.214</v>
      </c>
      <c r="G194" s="44"/>
    </row>
    <row r="195" spans="2:7" ht="13.5" customHeight="1">
      <c r="B195" s="228"/>
      <c r="C195" s="230"/>
      <c r="D195" s="131" t="s">
        <v>80</v>
      </c>
      <c r="E195" s="131" t="s">
        <v>81</v>
      </c>
      <c r="F195" s="82">
        <v>9.2999999999999999E-2</v>
      </c>
      <c r="G195" s="44"/>
    </row>
    <row r="196" spans="2:7" ht="13.5" customHeight="1">
      <c r="B196" s="228"/>
      <c r="C196" s="230"/>
      <c r="D196" s="132" t="s">
        <v>89</v>
      </c>
      <c r="E196" s="132" t="s">
        <v>83</v>
      </c>
      <c r="F196" s="82">
        <v>8.6999999999999994E-2</v>
      </c>
      <c r="G196" s="44"/>
    </row>
    <row r="197" spans="2:7" ht="13.5" customHeight="1">
      <c r="B197" s="228"/>
      <c r="C197" s="230"/>
      <c r="D197" s="132" t="s">
        <v>82</v>
      </c>
      <c r="E197" s="132" t="s">
        <v>83</v>
      </c>
      <c r="F197" s="82">
        <v>5.5E-2</v>
      </c>
      <c r="G197" s="44"/>
    </row>
    <row r="198" spans="2:7" ht="13.5" customHeight="1">
      <c r="B198" s="228"/>
      <c r="C198" s="230"/>
      <c r="D198" s="132" t="s">
        <v>87</v>
      </c>
      <c r="E198" s="132" t="s">
        <v>88</v>
      </c>
      <c r="F198" s="82">
        <v>4.5999999999999999E-2</v>
      </c>
      <c r="G198" s="44"/>
    </row>
    <row r="199" spans="2:7" ht="13.5" customHeight="1">
      <c r="B199" s="228"/>
      <c r="C199" s="230"/>
      <c r="D199" s="132" t="s">
        <v>84</v>
      </c>
      <c r="E199" s="132" t="s">
        <v>85</v>
      </c>
      <c r="F199" s="82">
        <v>3.4000000000000002E-2</v>
      </c>
      <c r="G199" s="44"/>
    </row>
    <row r="200" spans="2:7" ht="13.5" customHeight="1">
      <c r="B200" s="228"/>
      <c r="C200" s="230"/>
      <c r="D200" s="132" t="s">
        <v>129</v>
      </c>
      <c r="E200" s="132" t="s">
        <v>85</v>
      </c>
      <c r="F200" s="82">
        <v>2.5999999999999999E-2</v>
      </c>
      <c r="G200" s="44"/>
    </row>
    <row r="201" spans="2:7" ht="13.5" customHeight="1">
      <c r="B201" s="228"/>
      <c r="C201" s="230"/>
      <c r="D201" s="132" t="s">
        <v>86</v>
      </c>
      <c r="E201" s="132" t="s">
        <v>83</v>
      </c>
      <c r="F201" s="82">
        <v>2.5000000000000001E-2</v>
      </c>
      <c r="G201" s="44"/>
    </row>
    <row r="202" spans="2:7" ht="13.5" customHeight="1">
      <c r="B202" s="228"/>
      <c r="C202" s="230"/>
      <c r="D202" s="132" t="s">
        <v>90</v>
      </c>
      <c r="E202" s="132" t="s">
        <v>83</v>
      </c>
      <c r="F202" s="82">
        <v>2.1000000000000001E-2</v>
      </c>
      <c r="G202" s="44"/>
    </row>
    <row r="203" spans="2:7" ht="13.5" customHeight="1">
      <c r="B203" s="228"/>
      <c r="C203" s="231"/>
      <c r="D203" s="133" t="s">
        <v>130</v>
      </c>
      <c r="E203" s="133" t="s">
        <v>88</v>
      </c>
      <c r="F203" s="83">
        <v>1.9E-2</v>
      </c>
      <c r="G203" s="44"/>
    </row>
    <row r="204" spans="2:7" ht="13.5" customHeight="1">
      <c r="B204" s="228">
        <v>21</v>
      </c>
      <c r="C204" s="229" t="s">
        <v>117</v>
      </c>
      <c r="D204" s="149" t="s">
        <v>78</v>
      </c>
      <c r="E204" s="149" t="s">
        <v>79</v>
      </c>
      <c r="F204" s="150">
        <v>0.27200000000000002</v>
      </c>
      <c r="G204" s="44"/>
    </row>
    <row r="205" spans="2:7" ht="13.5" customHeight="1">
      <c r="B205" s="228"/>
      <c r="C205" s="230"/>
      <c r="D205" s="131" t="s">
        <v>82</v>
      </c>
      <c r="E205" s="131" t="s">
        <v>83</v>
      </c>
      <c r="F205" s="82">
        <v>6.9000000000000006E-2</v>
      </c>
      <c r="G205" s="44"/>
    </row>
    <row r="206" spans="2:7" ht="13.5" customHeight="1">
      <c r="B206" s="228"/>
      <c r="C206" s="230"/>
      <c r="D206" s="132" t="s">
        <v>87</v>
      </c>
      <c r="E206" s="132" t="s">
        <v>88</v>
      </c>
      <c r="F206" s="82">
        <v>6.3E-2</v>
      </c>
      <c r="G206" s="44"/>
    </row>
    <row r="207" spans="2:7" ht="13.5" customHeight="1">
      <c r="B207" s="228"/>
      <c r="C207" s="230"/>
      <c r="D207" s="132" t="s">
        <v>89</v>
      </c>
      <c r="E207" s="132" t="s">
        <v>83</v>
      </c>
      <c r="F207" s="82">
        <v>0.06</v>
      </c>
      <c r="G207" s="44"/>
    </row>
    <row r="208" spans="2:7" ht="13.5" customHeight="1">
      <c r="B208" s="228"/>
      <c r="C208" s="230"/>
      <c r="D208" s="132" t="s">
        <v>80</v>
      </c>
      <c r="E208" s="132" t="s">
        <v>81</v>
      </c>
      <c r="F208" s="82">
        <v>5.1999999999999998E-2</v>
      </c>
      <c r="G208" s="44"/>
    </row>
    <row r="209" spans="2:7" ht="13.5" customHeight="1">
      <c r="B209" s="228"/>
      <c r="C209" s="230"/>
      <c r="D209" s="132" t="s">
        <v>86</v>
      </c>
      <c r="E209" s="132" t="s">
        <v>83</v>
      </c>
      <c r="F209" s="82">
        <v>4.7E-2</v>
      </c>
      <c r="G209" s="44"/>
    </row>
    <row r="210" spans="2:7" ht="13.5" customHeight="1">
      <c r="B210" s="228"/>
      <c r="C210" s="230"/>
      <c r="D210" s="132" t="s">
        <v>84</v>
      </c>
      <c r="E210" s="132" t="s">
        <v>85</v>
      </c>
      <c r="F210" s="82">
        <v>0.04</v>
      </c>
      <c r="G210" s="44"/>
    </row>
    <row r="211" spans="2:7" ht="13.5" customHeight="1">
      <c r="B211" s="228"/>
      <c r="C211" s="230"/>
      <c r="D211" s="132" t="s">
        <v>129</v>
      </c>
      <c r="E211" s="132" t="s">
        <v>85</v>
      </c>
      <c r="F211" s="82">
        <v>2.8000000000000001E-2</v>
      </c>
      <c r="G211" s="44"/>
    </row>
    <row r="212" spans="2:7" ht="13.5" customHeight="1">
      <c r="B212" s="228"/>
      <c r="C212" s="230"/>
      <c r="D212" s="132" t="s">
        <v>90</v>
      </c>
      <c r="E212" s="132" t="s">
        <v>83</v>
      </c>
      <c r="F212" s="82">
        <v>2.4E-2</v>
      </c>
      <c r="G212" s="44"/>
    </row>
    <row r="213" spans="2:7" ht="13.5" customHeight="1">
      <c r="B213" s="228"/>
      <c r="C213" s="231"/>
      <c r="D213" s="133" t="s">
        <v>130</v>
      </c>
      <c r="E213" s="133" t="s">
        <v>88</v>
      </c>
      <c r="F213" s="83">
        <v>2.1999999999999999E-2</v>
      </c>
      <c r="G213" s="44"/>
    </row>
    <row r="214" spans="2:7" ht="13.5" customHeight="1">
      <c r="B214" s="228">
        <v>22</v>
      </c>
      <c r="C214" s="229" t="s">
        <v>64</v>
      </c>
      <c r="D214" s="149" t="s">
        <v>78</v>
      </c>
      <c r="E214" s="149" t="s">
        <v>79</v>
      </c>
      <c r="F214" s="150">
        <v>0.19800000000000001</v>
      </c>
      <c r="G214" s="44"/>
    </row>
    <row r="215" spans="2:7" ht="13.5" customHeight="1">
      <c r="B215" s="228"/>
      <c r="C215" s="230"/>
      <c r="D215" s="131" t="s">
        <v>80</v>
      </c>
      <c r="E215" s="131" t="s">
        <v>81</v>
      </c>
      <c r="F215" s="82">
        <v>0.13200000000000001</v>
      </c>
      <c r="G215" s="44"/>
    </row>
    <row r="216" spans="2:7" ht="13.5" customHeight="1">
      <c r="B216" s="228"/>
      <c r="C216" s="230"/>
      <c r="D216" s="132" t="s">
        <v>89</v>
      </c>
      <c r="E216" s="132" t="s">
        <v>83</v>
      </c>
      <c r="F216" s="82">
        <v>6.2E-2</v>
      </c>
      <c r="G216" s="44"/>
    </row>
    <row r="217" spans="2:7" ht="13.5" customHeight="1">
      <c r="B217" s="228"/>
      <c r="C217" s="230"/>
      <c r="D217" s="132" t="s">
        <v>82</v>
      </c>
      <c r="E217" s="132" t="s">
        <v>83</v>
      </c>
      <c r="F217" s="82">
        <v>5.8000000000000003E-2</v>
      </c>
      <c r="G217" s="44"/>
    </row>
    <row r="218" spans="2:7" ht="13.5" customHeight="1">
      <c r="B218" s="228"/>
      <c r="C218" s="230"/>
      <c r="D218" s="132" t="s">
        <v>84</v>
      </c>
      <c r="E218" s="132" t="s">
        <v>85</v>
      </c>
      <c r="F218" s="82">
        <v>4.5999999999999999E-2</v>
      </c>
      <c r="G218" s="44"/>
    </row>
    <row r="219" spans="2:7" ht="13.5" customHeight="1">
      <c r="B219" s="228"/>
      <c r="C219" s="230"/>
      <c r="D219" s="132" t="s">
        <v>86</v>
      </c>
      <c r="E219" s="132" t="s">
        <v>83</v>
      </c>
      <c r="F219" s="82">
        <v>3.1E-2</v>
      </c>
      <c r="G219" s="44"/>
    </row>
    <row r="220" spans="2:7" ht="13.5" customHeight="1">
      <c r="B220" s="228"/>
      <c r="C220" s="230"/>
      <c r="D220" s="132" t="s">
        <v>226</v>
      </c>
      <c r="E220" s="132" t="s">
        <v>227</v>
      </c>
      <c r="F220" s="82">
        <v>2.7E-2</v>
      </c>
      <c r="G220" s="44"/>
    </row>
    <row r="221" spans="2:7" ht="13.5" customHeight="1">
      <c r="B221" s="228"/>
      <c r="C221" s="230"/>
      <c r="D221" s="132" t="s">
        <v>87</v>
      </c>
      <c r="E221" s="132" t="s">
        <v>88</v>
      </c>
      <c r="F221" s="82">
        <v>2.5999999999999999E-2</v>
      </c>
      <c r="G221" s="44"/>
    </row>
    <row r="222" spans="2:7" ht="13.5" customHeight="1">
      <c r="B222" s="228"/>
      <c r="C222" s="230"/>
      <c r="D222" s="132" t="s">
        <v>232</v>
      </c>
      <c r="E222" s="132" t="s">
        <v>233</v>
      </c>
      <c r="F222" s="82">
        <v>2.5000000000000001E-2</v>
      </c>
      <c r="G222" s="44"/>
    </row>
    <row r="223" spans="2:7" ht="13.5" customHeight="1">
      <c r="B223" s="228"/>
      <c r="C223" s="231"/>
      <c r="D223" s="133" t="s">
        <v>243</v>
      </c>
      <c r="E223" s="133" t="s">
        <v>244</v>
      </c>
      <c r="F223" s="83">
        <v>1.9E-2</v>
      </c>
      <c r="G223" s="44"/>
    </row>
    <row r="224" spans="2:7" ht="13.5" customHeight="1">
      <c r="B224" s="228">
        <v>23</v>
      </c>
      <c r="C224" s="229" t="s">
        <v>118</v>
      </c>
      <c r="D224" s="149" t="s">
        <v>78</v>
      </c>
      <c r="E224" s="149" t="s">
        <v>79</v>
      </c>
      <c r="F224" s="150">
        <v>0.17299999999999999</v>
      </c>
      <c r="G224" s="44"/>
    </row>
    <row r="225" spans="2:7" ht="13.5" customHeight="1">
      <c r="B225" s="228"/>
      <c r="C225" s="230"/>
      <c r="D225" s="131" t="s">
        <v>80</v>
      </c>
      <c r="E225" s="131" t="s">
        <v>81</v>
      </c>
      <c r="F225" s="82">
        <v>7.5999999999999998E-2</v>
      </c>
      <c r="G225" s="44"/>
    </row>
    <row r="226" spans="2:7" ht="13.5" customHeight="1">
      <c r="B226" s="228"/>
      <c r="C226" s="230"/>
      <c r="D226" s="132" t="s">
        <v>82</v>
      </c>
      <c r="E226" s="132" t="s">
        <v>83</v>
      </c>
      <c r="F226" s="82">
        <v>5.8000000000000003E-2</v>
      </c>
      <c r="G226" s="44"/>
    </row>
    <row r="227" spans="2:7" ht="13.5" customHeight="1">
      <c r="B227" s="228"/>
      <c r="C227" s="230"/>
      <c r="D227" s="132" t="s">
        <v>87</v>
      </c>
      <c r="E227" s="132" t="s">
        <v>88</v>
      </c>
      <c r="F227" s="82">
        <v>5.3999999999999999E-2</v>
      </c>
      <c r="G227" s="44"/>
    </row>
    <row r="228" spans="2:7" ht="13.5" customHeight="1">
      <c r="B228" s="228"/>
      <c r="C228" s="230"/>
      <c r="D228" s="132" t="s">
        <v>89</v>
      </c>
      <c r="E228" s="132" t="s">
        <v>83</v>
      </c>
      <c r="F228" s="82">
        <v>5.0999999999999997E-2</v>
      </c>
      <c r="G228" s="44"/>
    </row>
    <row r="229" spans="2:7" ht="13.5" customHeight="1">
      <c r="B229" s="228"/>
      <c r="C229" s="230"/>
      <c r="D229" s="132" t="s">
        <v>86</v>
      </c>
      <c r="E229" s="132" t="s">
        <v>83</v>
      </c>
      <c r="F229" s="82">
        <v>3.6999999999999998E-2</v>
      </c>
      <c r="G229" s="44"/>
    </row>
    <row r="230" spans="2:7" ht="13.5" customHeight="1">
      <c r="B230" s="228"/>
      <c r="C230" s="230"/>
      <c r="D230" s="132" t="s">
        <v>84</v>
      </c>
      <c r="E230" s="132" t="s">
        <v>85</v>
      </c>
      <c r="F230" s="82">
        <v>3.5000000000000003E-2</v>
      </c>
      <c r="G230" s="44"/>
    </row>
    <row r="231" spans="2:7" ht="13.5" customHeight="1">
      <c r="B231" s="228"/>
      <c r="C231" s="230"/>
      <c r="D231" s="132" t="s">
        <v>129</v>
      </c>
      <c r="E231" s="132" t="s">
        <v>85</v>
      </c>
      <c r="F231" s="82">
        <v>3.2000000000000001E-2</v>
      </c>
      <c r="G231" s="44"/>
    </row>
    <row r="232" spans="2:7" ht="13.5" customHeight="1">
      <c r="B232" s="228"/>
      <c r="C232" s="230"/>
      <c r="D232" s="132" t="s">
        <v>90</v>
      </c>
      <c r="E232" s="132" t="s">
        <v>83</v>
      </c>
      <c r="F232" s="82">
        <v>2.8000000000000001E-2</v>
      </c>
      <c r="G232" s="44"/>
    </row>
    <row r="233" spans="2:7" ht="13.5" customHeight="1">
      <c r="B233" s="228"/>
      <c r="C233" s="231"/>
      <c r="D233" s="133" t="s">
        <v>243</v>
      </c>
      <c r="E233" s="133" t="s">
        <v>244</v>
      </c>
      <c r="F233" s="83">
        <v>1.7000000000000001E-2</v>
      </c>
      <c r="G233" s="44"/>
    </row>
    <row r="234" spans="2:7" ht="13.5" customHeight="1">
      <c r="B234" s="228">
        <v>24</v>
      </c>
      <c r="C234" s="229" t="s">
        <v>119</v>
      </c>
      <c r="D234" s="149" t="s">
        <v>78</v>
      </c>
      <c r="E234" s="149" t="s">
        <v>79</v>
      </c>
      <c r="F234" s="150">
        <v>0.20399999999999999</v>
      </c>
      <c r="G234" s="44"/>
    </row>
    <row r="235" spans="2:7" ht="13.5" customHeight="1">
      <c r="B235" s="228"/>
      <c r="C235" s="230"/>
      <c r="D235" s="131" t="s">
        <v>80</v>
      </c>
      <c r="E235" s="131" t="s">
        <v>81</v>
      </c>
      <c r="F235" s="82">
        <v>7.1999999999999995E-2</v>
      </c>
      <c r="G235" s="44"/>
    </row>
    <row r="236" spans="2:7" ht="13.5" customHeight="1">
      <c r="B236" s="228"/>
      <c r="C236" s="230"/>
      <c r="D236" s="132" t="s">
        <v>82</v>
      </c>
      <c r="E236" s="132" t="s">
        <v>83</v>
      </c>
      <c r="F236" s="82">
        <v>5.2999999999999999E-2</v>
      </c>
      <c r="G236" s="44"/>
    </row>
    <row r="237" spans="2:7" ht="13.5" customHeight="1">
      <c r="B237" s="228"/>
      <c r="C237" s="230"/>
      <c r="D237" s="132" t="s">
        <v>89</v>
      </c>
      <c r="E237" s="132" t="s">
        <v>83</v>
      </c>
      <c r="F237" s="82">
        <v>5.1999999999999998E-2</v>
      </c>
      <c r="G237" s="44"/>
    </row>
    <row r="238" spans="2:7" ht="13.5" customHeight="1">
      <c r="B238" s="228"/>
      <c r="C238" s="230"/>
      <c r="D238" s="132" t="s">
        <v>87</v>
      </c>
      <c r="E238" s="132" t="s">
        <v>88</v>
      </c>
      <c r="F238" s="82">
        <v>4.9000000000000002E-2</v>
      </c>
      <c r="G238" s="44"/>
    </row>
    <row r="239" spans="2:7" ht="13.5" customHeight="1">
      <c r="B239" s="228"/>
      <c r="C239" s="230"/>
      <c r="D239" s="132" t="s">
        <v>86</v>
      </c>
      <c r="E239" s="132" t="s">
        <v>83</v>
      </c>
      <c r="F239" s="82">
        <v>4.2999999999999997E-2</v>
      </c>
      <c r="G239" s="44"/>
    </row>
    <row r="240" spans="2:7" ht="13.5" customHeight="1">
      <c r="B240" s="228"/>
      <c r="C240" s="230"/>
      <c r="D240" s="132" t="s">
        <v>228</v>
      </c>
      <c r="E240" s="132" t="s">
        <v>229</v>
      </c>
      <c r="F240" s="82">
        <v>3.6999999999999998E-2</v>
      </c>
      <c r="G240" s="44"/>
    </row>
    <row r="241" spans="2:7" ht="13.5" customHeight="1">
      <c r="B241" s="228"/>
      <c r="C241" s="230"/>
      <c r="D241" s="132" t="s">
        <v>90</v>
      </c>
      <c r="E241" s="132" t="s">
        <v>83</v>
      </c>
      <c r="F241" s="82">
        <v>0.03</v>
      </c>
      <c r="G241" s="44"/>
    </row>
    <row r="242" spans="2:7" ht="13.5" customHeight="1">
      <c r="B242" s="228"/>
      <c r="C242" s="230"/>
      <c r="D242" s="132" t="s">
        <v>243</v>
      </c>
      <c r="E242" s="132" t="s">
        <v>244</v>
      </c>
      <c r="F242" s="82">
        <v>2.8000000000000001E-2</v>
      </c>
      <c r="G242" s="44"/>
    </row>
    <row r="243" spans="2:7" ht="13.5" customHeight="1">
      <c r="B243" s="228"/>
      <c r="C243" s="231"/>
      <c r="D243" s="133" t="s">
        <v>84</v>
      </c>
      <c r="E243" s="133" t="s">
        <v>85</v>
      </c>
      <c r="F243" s="83">
        <v>2.8000000000000001E-2</v>
      </c>
      <c r="G243" s="44"/>
    </row>
    <row r="244" spans="2:7" ht="13.5" customHeight="1">
      <c r="B244" s="228">
        <v>25</v>
      </c>
      <c r="C244" s="229" t="s">
        <v>120</v>
      </c>
      <c r="D244" s="149" t="s">
        <v>78</v>
      </c>
      <c r="E244" s="149" t="s">
        <v>79</v>
      </c>
      <c r="F244" s="150">
        <v>0.245</v>
      </c>
      <c r="G244" s="44"/>
    </row>
    <row r="245" spans="2:7" ht="13.5" customHeight="1">
      <c r="B245" s="228"/>
      <c r="C245" s="230"/>
      <c r="D245" s="131" t="s">
        <v>89</v>
      </c>
      <c r="E245" s="131" t="s">
        <v>83</v>
      </c>
      <c r="F245" s="82">
        <v>5.6000000000000001E-2</v>
      </c>
      <c r="G245" s="44"/>
    </row>
    <row r="246" spans="2:7" ht="13.5" customHeight="1">
      <c r="B246" s="228"/>
      <c r="C246" s="230"/>
      <c r="D246" s="132" t="s">
        <v>87</v>
      </c>
      <c r="E246" s="132" t="s">
        <v>88</v>
      </c>
      <c r="F246" s="82">
        <v>5.2999999999999999E-2</v>
      </c>
      <c r="G246" s="44"/>
    </row>
    <row r="247" spans="2:7" ht="13.5" customHeight="1">
      <c r="B247" s="228"/>
      <c r="C247" s="230"/>
      <c r="D247" s="132" t="s">
        <v>84</v>
      </c>
      <c r="E247" s="132" t="s">
        <v>85</v>
      </c>
      <c r="F247" s="82">
        <v>4.4999999999999998E-2</v>
      </c>
      <c r="G247" s="44"/>
    </row>
    <row r="248" spans="2:7" ht="13.5" customHeight="1">
      <c r="B248" s="228"/>
      <c r="C248" s="230"/>
      <c r="D248" s="132" t="s">
        <v>82</v>
      </c>
      <c r="E248" s="132" t="s">
        <v>83</v>
      </c>
      <c r="F248" s="82">
        <v>4.3999999999999997E-2</v>
      </c>
      <c r="G248" s="44"/>
    </row>
    <row r="249" spans="2:7" ht="13.5" customHeight="1">
      <c r="B249" s="228"/>
      <c r="C249" s="230"/>
      <c r="D249" s="132" t="s">
        <v>232</v>
      </c>
      <c r="E249" s="132" t="s">
        <v>233</v>
      </c>
      <c r="F249" s="82">
        <v>3.1E-2</v>
      </c>
      <c r="G249" s="44"/>
    </row>
    <row r="250" spans="2:7" ht="13.5" customHeight="1">
      <c r="B250" s="228"/>
      <c r="C250" s="230"/>
      <c r="D250" s="132" t="s">
        <v>80</v>
      </c>
      <c r="E250" s="132" t="s">
        <v>81</v>
      </c>
      <c r="F250" s="82">
        <v>0.03</v>
      </c>
      <c r="G250" s="44"/>
    </row>
    <row r="251" spans="2:7" ht="13.5" customHeight="1">
      <c r="B251" s="228"/>
      <c r="C251" s="230"/>
      <c r="D251" s="132" t="s">
        <v>86</v>
      </c>
      <c r="E251" s="132" t="s">
        <v>83</v>
      </c>
      <c r="F251" s="82">
        <v>2.8000000000000001E-2</v>
      </c>
      <c r="G251" s="44"/>
    </row>
    <row r="252" spans="2:7" ht="13.5" customHeight="1">
      <c r="B252" s="228"/>
      <c r="C252" s="230"/>
      <c r="D252" s="132" t="s">
        <v>245</v>
      </c>
      <c r="E252" s="132" t="s">
        <v>79</v>
      </c>
      <c r="F252" s="82">
        <v>2.8000000000000001E-2</v>
      </c>
      <c r="G252" s="44"/>
    </row>
    <row r="253" spans="2:7" ht="13.5" customHeight="1">
      <c r="B253" s="228"/>
      <c r="C253" s="231"/>
      <c r="D253" s="133" t="s">
        <v>237</v>
      </c>
      <c r="E253" s="133" t="s">
        <v>238</v>
      </c>
      <c r="F253" s="83">
        <v>2.3E-2</v>
      </c>
      <c r="G253" s="44"/>
    </row>
    <row r="254" spans="2:7" ht="13.5" customHeight="1">
      <c r="B254" s="228">
        <v>26</v>
      </c>
      <c r="C254" s="229" t="s">
        <v>36</v>
      </c>
      <c r="D254" s="149" t="s">
        <v>78</v>
      </c>
      <c r="E254" s="149" t="s">
        <v>79</v>
      </c>
      <c r="F254" s="150">
        <v>0.182</v>
      </c>
      <c r="G254" s="44"/>
    </row>
    <row r="255" spans="2:7" ht="13.5" customHeight="1">
      <c r="B255" s="228"/>
      <c r="C255" s="230"/>
      <c r="D255" s="131" t="s">
        <v>80</v>
      </c>
      <c r="E255" s="131" t="s">
        <v>81</v>
      </c>
      <c r="F255" s="82">
        <v>7.0000000000000007E-2</v>
      </c>
      <c r="G255" s="44"/>
    </row>
    <row r="256" spans="2:7" ht="13.5" customHeight="1">
      <c r="B256" s="228"/>
      <c r="C256" s="230"/>
      <c r="D256" s="132" t="s">
        <v>84</v>
      </c>
      <c r="E256" s="132" t="s">
        <v>85</v>
      </c>
      <c r="F256" s="82">
        <v>4.3999999999999997E-2</v>
      </c>
      <c r="G256" s="44"/>
    </row>
    <row r="257" spans="2:7" ht="13.5" customHeight="1">
      <c r="B257" s="228"/>
      <c r="C257" s="230"/>
      <c r="D257" s="132" t="s">
        <v>87</v>
      </c>
      <c r="E257" s="132" t="s">
        <v>88</v>
      </c>
      <c r="F257" s="82">
        <v>4.3999999999999997E-2</v>
      </c>
      <c r="G257" s="44"/>
    </row>
    <row r="258" spans="2:7" ht="13.5" customHeight="1">
      <c r="B258" s="228"/>
      <c r="C258" s="230"/>
      <c r="D258" s="132" t="s">
        <v>82</v>
      </c>
      <c r="E258" s="132" t="s">
        <v>83</v>
      </c>
      <c r="F258" s="82">
        <v>0.04</v>
      </c>
      <c r="G258" s="44"/>
    </row>
    <row r="259" spans="2:7" ht="13.5" customHeight="1">
      <c r="B259" s="228"/>
      <c r="C259" s="230"/>
      <c r="D259" s="132" t="s">
        <v>90</v>
      </c>
      <c r="E259" s="132" t="s">
        <v>83</v>
      </c>
      <c r="F259" s="82">
        <v>0.04</v>
      </c>
      <c r="G259" s="44"/>
    </row>
    <row r="260" spans="2:7" ht="13.5" customHeight="1">
      <c r="B260" s="228"/>
      <c r="C260" s="230"/>
      <c r="D260" s="132" t="s">
        <v>89</v>
      </c>
      <c r="E260" s="132" t="s">
        <v>83</v>
      </c>
      <c r="F260" s="82">
        <v>3.6999999999999998E-2</v>
      </c>
      <c r="G260" s="44"/>
    </row>
    <row r="261" spans="2:7" ht="13.5" customHeight="1">
      <c r="B261" s="228"/>
      <c r="C261" s="230"/>
      <c r="D261" s="132" t="s">
        <v>86</v>
      </c>
      <c r="E261" s="132" t="s">
        <v>83</v>
      </c>
      <c r="F261" s="82">
        <v>3.5999999999999997E-2</v>
      </c>
      <c r="G261" s="44"/>
    </row>
    <row r="262" spans="2:7" ht="13.5" customHeight="1">
      <c r="B262" s="228"/>
      <c r="C262" s="230"/>
      <c r="D262" s="132" t="s">
        <v>155</v>
      </c>
      <c r="E262" s="132" t="s">
        <v>83</v>
      </c>
      <c r="F262" s="82">
        <v>2.1000000000000001E-2</v>
      </c>
      <c r="G262" s="44"/>
    </row>
    <row r="263" spans="2:7" ht="13.5" customHeight="1">
      <c r="B263" s="228"/>
      <c r="C263" s="231"/>
      <c r="D263" s="133" t="s">
        <v>228</v>
      </c>
      <c r="E263" s="133" t="s">
        <v>229</v>
      </c>
      <c r="F263" s="83">
        <v>1.9E-2</v>
      </c>
      <c r="G263" s="44"/>
    </row>
    <row r="264" spans="2:7" ht="13.5" customHeight="1">
      <c r="B264" s="228">
        <v>27</v>
      </c>
      <c r="C264" s="229" t="s">
        <v>37</v>
      </c>
      <c r="D264" s="149" t="s">
        <v>78</v>
      </c>
      <c r="E264" s="149" t="s">
        <v>79</v>
      </c>
      <c r="F264" s="150">
        <v>0.188</v>
      </c>
      <c r="G264" s="44"/>
    </row>
    <row r="265" spans="2:7" ht="13.5" customHeight="1">
      <c r="B265" s="228"/>
      <c r="C265" s="230"/>
      <c r="D265" s="131" t="s">
        <v>80</v>
      </c>
      <c r="E265" s="131" t="s">
        <v>81</v>
      </c>
      <c r="F265" s="82">
        <v>4.7E-2</v>
      </c>
      <c r="G265" s="44"/>
    </row>
    <row r="266" spans="2:7" ht="13.5" customHeight="1">
      <c r="B266" s="228"/>
      <c r="C266" s="230"/>
      <c r="D266" s="132" t="s">
        <v>90</v>
      </c>
      <c r="E266" s="132" t="s">
        <v>83</v>
      </c>
      <c r="F266" s="82">
        <v>4.4999999999999998E-2</v>
      </c>
      <c r="G266" s="44"/>
    </row>
    <row r="267" spans="2:7" ht="13.5" customHeight="1">
      <c r="B267" s="228"/>
      <c r="C267" s="230"/>
      <c r="D267" s="132" t="s">
        <v>82</v>
      </c>
      <c r="E267" s="132" t="s">
        <v>83</v>
      </c>
      <c r="F267" s="82">
        <v>4.2000000000000003E-2</v>
      </c>
      <c r="G267" s="44"/>
    </row>
    <row r="268" spans="2:7" ht="13.5" customHeight="1">
      <c r="B268" s="228"/>
      <c r="C268" s="230"/>
      <c r="D268" s="132" t="s">
        <v>86</v>
      </c>
      <c r="E268" s="132" t="s">
        <v>83</v>
      </c>
      <c r="F268" s="82">
        <v>3.9E-2</v>
      </c>
      <c r="G268" s="44"/>
    </row>
    <row r="269" spans="2:7" ht="13.5" customHeight="1">
      <c r="B269" s="228"/>
      <c r="C269" s="230"/>
      <c r="D269" s="132" t="s">
        <v>89</v>
      </c>
      <c r="E269" s="132" t="s">
        <v>83</v>
      </c>
      <c r="F269" s="82">
        <v>3.6999999999999998E-2</v>
      </c>
      <c r="G269" s="44"/>
    </row>
    <row r="270" spans="2:7" ht="13.5" customHeight="1">
      <c r="B270" s="228"/>
      <c r="C270" s="230"/>
      <c r="D270" s="132" t="s">
        <v>87</v>
      </c>
      <c r="E270" s="132" t="s">
        <v>88</v>
      </c>
      <c r="F270" s="82">
        <v>3.5000000000000003E-2</v>
      </c>
      <c r="G270" s="44"/>
    </row>
    <row r="271" spans="2:7" ht="13.5" customHeight="1">
      <c r="B271" s="228"/>
      <c r="C271" s="230"/>
      <c r="D271" s="132" t="s">
        <v>84</v>
      </c>
      <c r="E271" s="132" t="s">
        <v>85</v>
      </c>
      <c r="F271" s="82">
        <v>3.4000000000000002E-2</v>
      </c>
      <c r="G271" s="44"/>
    </row>
    <row r="272" spans="2:7" ht="13.5" customHeight="1">
      <c r="B272" s="228"/>
      <c r="C272" s="230"/>
      <c r="D272" s="132" t="s">
        <v>228</v>
      </c>
      <c r="E272" s="132" t="s">
        <v>229</v>
      </c>
      <c r="F272" s="82">
        <v>2.5999999999999999E-2</v>
      </c>
      <c r="G272" s="44"/>
    </row>
    <row r="273" spans="2:7" ht="13.5" customHeight="1">
      <c r="B273" s="228"/>
      <c r="C273" s="231"/>
      <c r="D273" s="133" t="s">
        <v>226</v>
      </c>
      <c r="E273" s="133" t="s">
        <v>227</v>
      </c>
      <c r="F273" s="83">
        <v>2.1999999999999999E-2</v>
      </c>
      <c r="G273" s="44"/>
    </row>
    <row r="274" spans="2:7" ht="13.5" customHeight="1">
      <c r="B274" s="228">
        <v>28</v>
      </c>
      <c r="C274" s="229" t="s">
        <v>38</v>
      </c>
      <c r="D274" s="149" t="s">
        <v>78</v>
      </c>
      <c r="E274" s="149" t="s">
        <v>79</v>
      </c>
      <c r="F274" s="150">
        <v>0.20200000000000001</v>
      </c>
      <c r="G274" s="44"/>
    </row>
    <row r="275" spans="2:7" ht="13.5" customHeight="1">
      <c r="B275" s="228"/>
      <c r="C275" s="230"/>
      <c r="D275" s="131" t="s">
        <v>80</v>
      </c>
      <c r="E275" s="131" t="s">
        <v>81</v>
      </c>
      <c r="F275" s="82">
        <v>0.13</v>
      </c>
      <c r="G275" s="44"/>
    </row>
    <row r="276" spans="2:7" ht="13.5" customHeight="1">
      <c r="B276" s="228"/>
      <c r="C276" s="230"/>
      <c r="D276" s="132" t="s">
        <v>87</v>
      </c>
      <c r="E276" s="132" t="s">
        <v>88</v>
      </c>
      <c r="F276" s="82">
        <v>5.2999999999999999E-2</v>
      </c>
      <c r="G276" s="44"/>
    </row>
    <row r="277" spans="2:7" ht="13.5" customHeight="1">
      <c r="B277" s="228"/>
      <c r="C277" s="230"/>
      <c r="D277" s="132" t="s">
        <v>82</v>
      </c>
      <c r="E277" s="132" t="s">
        <v>83</v>
      </c>
      <c r="F277" s="82">
        <v>5.0999999999999997E-2</v>
      </c>
      <c r="G277" s="44"/>
    </row>
    <row r="278" spans="2:7" ht="13.5" customHeight="1">
      <c r="B278" s="228"/>
      <c r="C278" s="230"/>
      <c r="D278" s="132" t="s">
        <v>84</v>
      </c>
      <c r="E278" s="132" t="s">
        <v>85</v>
      </c>
      <c r="F278" s="82">
        <v>4.5999999999999999E-2</v>
      </c>
      <c r="G278" s="44"/>
    </row>
    <row r="279" spans="2:7" ht="13.5" customHeight="1">
      <c r="B279" s="228"/>
      <c r="C279" s="230"/>
      <c r="D279" s="132" t="s">
        <v>90</v>
      </c>
      <c r="E279" s="132" t="s">
        <v>83</v>
      </c>
      <c r="F279" s="82">
        <v>3.5999999999999997E-2</v>
      </c>
      <c r="G279" s="44"/>
    </row>
    <row r="280" spans="2:7" ht="13.5" customHeight="1">
      <c r="B280" s="228"/>
      <c r="C280" s="230"/>
      <c r="D280" s="132" t="s">
        <v>89</v>
      </c>
      <c r="E280" s="132" t="s">
        <v>83</v>
      </c>
      <c r="F280" s="82">
        <v>3.3000000000000002E-2</v>
      </c>
      <c r="G280" s="44"/>
    </row>
    <row r="281" spans="2:7" ht="13.5" customHeight="1">
      <c r="B281" s="228"/>
      <c r="C281" s="230"/>
      <c r="D281" s="132" t="s">
        <v>86</v>
      </c>
      <c r="E281" s="132" t="s">
        <v>83</v>
      </c>
      <c r="F281" s="82">
        <v>2.1000000000000001E-2</v>
      </c>
      <c r="G281" s="44"/>
    </row>
    <row r="282" spans="2:7" ht="13.5" customHeight="1">
      <c r="B282" s="228"/>
      <c r="C282" s="230"/>
      <c r="D282" s="132" t="s">
        <v>129</v>
      </c>
      <c r="E282" s="132" t="s">
        <v>85</v>
      </c>
      <c r="F282" s="82">
        <v>0.02</v>
      </c>
      <c r="G282" s="44"/>
    </row>
    <row r="283" spans="2:7" ht="13.5" customHeight="1">
      <c r="B283" s="228"/>
      <c r="C283" s="231"/>
      <c r="D283" s="133" t="s">
        <v>246</v>
      </c>
      <c r="E283" s="155" t="s">
        <v>236</v>
      </c>
      <c r="F283" s="83">
        <v>1.4999999999999999E-2</v>
      </c>
      <c r="G283" s="44"/>
    </row>
    <row r="284" spans="2:7" ht="13.5" customHeight="1">
      <c r="B284" s="228">
        <v>29</v>
      </c>
      <c r="C284" s="229" t="s">
        <v>39</v>
      </c>
      <c r="D284" s="149" t="s">
        <v>78</v>
      </c>
      <c r="E284" s="149" t="s">
        <v>79</v>
      </c>
      <c r="F284" s="150">
        <v>0.17299999999999999</v>
      </c>
      <c r="G284" s="44"/>
    </row>
    <row r="285" spans="2:7" ht="13.5" customHeight="1">
      <c r="B285" s="228"/>
      <c r="C285" s="230"/>
      <c r="D285" s="131" t="s">
        <v>80</v>
      </c>
      <c r="E285" s="131" t="s">
        <v>81</v>
      </c>
      <c r="F285" s="82">
        <v>6.2E-2</v>
      </c>
      <c r="G285" s="44"/>
    </row>
    <row r="286" spans="2:7" ht="13.5" customHeight="1">
      <c r="B286" s="228"/>
      <c r="C286" s="230"/>
      <c r="D286" s="132" t="s">
        <v>84</v>
      </c>
      <c r="E286" s="132" t="s">
        <v>85</v>
      </c>
      <c r="F286" s="82">
        <v>5.5E-2</v>
      </c>
      <c r="G286" s="44"/>
    </row>
    <row r="287" spans="2:7" ht="13.5" customHeight="1">
      <c r="B287" s="228"/>
      <c r="C287" s="230"/>
      <c r="D287" s="132" t="s">
        <v>129</v>
      </c>
      <c r="E287" s="132" t="s">
        <v>85</v>
      </c>
      <c r="F287" s="82">
        <v>5.1999999999999998E-2</v>
      </c>
      <c r="G287" s="44"/>
    </row>
    <row r="288" spans="2:7" ht="13.5" customHeight="1">
      <c r="B288" s="228"/>
      <c r="C288" s="230"/>
      <c r="D288" s="132" t="s">
        <v>90</v>
      </c>
      <c r="E288" s="132" t="s">
        <v>83</v>
      </c>
      <c r="F288" s="82">
        <v>4.1000000000000002E-2</v>
      </c>
      <c r="G288" s="44"/>
    </row>
    <row r="289" spans="2:7" ht="13.5" customHeight="1">
      <c r="B289" s="228"/>
      <c r="C289" s="230"/>
      <c r="D289" s="132" t="s">
        <v>82</v>
      </c>
      <c r="E289" s="132" t="s">
        <v>83</v>
      </c>
      <c r="F289" s="82">
        <v>3.9E-2</v>
      </c>
      <c r="G289" s="44"/>
    </row>
    <row r="290" spans="2:7" ht="13.5" customHeight="1">
      <c r="B290" s="228"/>
      <c r="C290" s="230"/>
      <c r="D290" s="132" t="s">
        <v>226</v>
      </c>
      <c r="E290" s="132" t="s">
        <v>227</v>
      </c>
      <c r="F290" s="82">
        <v>3.5999999999999997E-2</v>
      </c>
      <c r="G290" s="44"/>
    </row>
    <row r="291" spans="2:7" ht="13.5" customHeight="1">
      <c r="B291" s="228"/>
      <c r="C291" s="230"/>
      <c r="D291" s="132" t="s">
        <v>89</v>
      </c>
      <c r="E291" s="132" t="s">
        <v>83</v>
      </c>
      <c r="F291" s="82">
        <v>3.3000000000000002E-2</v>
      </c>
      <c r="G291" s="44"/>
    </row>
    <row r="292" spans="2:7" ht="13.5" customHeight="1">
      <c r="B292" s="228"/>
      <c r="C292" s="230"/>
      <c r="D292" s="132" t="s">
        <v>234</v>
      </c>
      <c r="E292" s="132" t="s">
        <v>229</v>
      </c>
      <c r="F292" s="82">
        <v>3.2000000000000001E-2</v>
      </c>
      <c r="G292" s="44"/>
    </row>
    <row r="293" spans="2:7" ht="13.5" customHeight="1">
      <c r="B293" s="228"/>
      <c r="C293" s="231"/>
      <c r="D293" s="133" t="s">
        <v>155</v>
      </c>
      <c r="E293" s="133" t="s">
        <v>83</v>
      </c>
      <c r="F293" s="83">
        <v>0.03</v>
      </c>
      <c r="G293" s="44"/>
    </row>
    <row r="294" spans="2:7" ht="13.5" customHeight="1">
      <c r="B294" s="228">
        <v>30</v>
      </c>
      <c r="C294" s="229" t="s">
        <v>40</v>
      </c>
      <c r="D294" s="149" t="s">
        <v>78</v>
      </c>
      <c r="E294" s="149" t="s">
        <v>79</v>
      </c>
      <c r="F294" s="150">
        <v>0.186</v>
      </c>
      <c r="G294" s="44"/>
    </row>
    <row r="295" spans="2:7" ht="13.5" customHeight="1">
      <c r="B295" s="228"/>
      <c r="C295" s="230"/>
      <c r="D295" s="131" t="s">
        <v>86</v>
      </c>
      <c r="E295" s="131" t="s">
        <v>83</v>
      </c>
      <c r="F295" s="82">
        <v>5.2999999999999999E-2</v>
      </c>
      <c r="G295" s="44"/>
    </row>
    <row r="296" spans="2:7" ht="13.5" customHeight="1">
      <c r="B296" s="228"/>
      <c r="C296" s="230"/>
      <c r="D296" s="132" t="s">
        <v>80</v>
      </c>
      <c r="E296" s="132" t="s">
        <v>81</v>
      </c>
      <c r="F296" s="82">
        <v>4.8000000000000001E-2</v>
      </c>
      <c r="G296" s="44"/>
    </row>
    <row r="297" spans="2:7" ht="13.5" customHeight="1">
      <c r="B297" s="228"/>
      <c r="C297" s="230"/>
      <c r="D297" s="132" t="s">
        <v>90</v>
      </c>
      <c r="E297" s="132" t="s">
        <v>83</v>
      </c>
      <c r="F297" s="82">
        <v>4.4999999999999998E-2</v>
      </c>
      <c r="G297" s="44"/>
    </row>
    <row r="298" spans="2:7" ht="13.5" customHeight="1">
      <c r="B298" s="228"/>
      <c r="C298" s="230"/>
      <c r="D298" s="132" t="s">
        <v>87</v>
      </c>
      <c r="E298" s="132" t="s">
        <v>88</v>
      </c>
      <c r="F298" s="82">
        <v>4.4999999999999998E-2</v>
      </c>
      <c r="G298" s="44"/>
    </row>
    <row r="299" spans="2:7" ht="13.5" customHeight="1">
      <c r="B299" s="228"/>
      <c r="C299" s="230"/>
      <c r="D299" s="132" t="s">
        <v>84</v>
      </c>
      <c r="E299" s="132" t="s">
        <v>85</v>
      </c>
      <c r="F299" s="82">
        <v>0.04</v>
      </c>
      <c r="G299" s="44"/>
    </row>
    <row r="300" spans="2:7" ht="13.5" customHeight="1">
      <c r="B300" s="228"/>
      <c r="C300" s="230"/>
      <c r="D300" s="132" t="s">
        <v>82</v>
      </c>
      <c r="E300" s="132" t="s">
        <v>83</v>
      </c>
      <c r="F300" s="82">
        <v>3.9E-2</v>
      </c>
      <c r="G300" s="44"/>
    </row>
    <row r="301" spans="2:7" ht="13.5" customHeight="1">
      <c r="B301" s="228"/>
      <c r="C301" s="230"/>
      <c r="D301" s="132" t="s">
        <v>89</v>
      </c>
      <c r="E301" s="132" t="s">
        <v>83</v>
      </c>
      <c r="F301" s="82">
        <v>2.9000000000000001E-2</v>
      </c>
      <c r="G301" s="44"/>
    </row>
    <row r="302" spans="2:7" ht="13.5" customHeight="1">
      <c r="B302" s="228"/>
      <c r="C302" s="230"/>
      <c r="D302" s="132" t="s">
        <v>234</v>
      </c>
      <c r="E302" s="132" t="s">
        <v>229</v>
      </c>
      <c r="F302" s="82">
        <v>2.4E-2</v>
      </c>
      <c r="G302" s="44"/>
    </row>
    <row r="303" spans="2:7" ht="13.5" customHeight="1">
      <c r="B303" s="228"/>
      <c r="C303" s="231"/>
      <c r="D303" s="133" t="s">
        <v>155</v>
      </c>
      <c r="E303" s="133" t="s">
        <v>83</v>
      </c>
      <c r="F303" s="83">
        <v>2.3E-2</v>
      </c>
      <c r="G303" s="44"/>
    </row>
    <row r="304" spans="2:7" ht="13.5" customHeight="1">
      <c r="B304" s="228">
        <v>31</v>
      </c>
      <c r="C304" s="229" t="s">
        <v>41</v>
      </c>
      <c r="D304" s="149" t="s">
        <v>78</v>
      </c>
      <c r="E304" s="149" t="s">
        <v>79</v>
      </c>
      <c r="F304" s="150">
        <v>0.188</v>
      </c>
      <c r="G304" s="44"/>
    </row>
    <row r="305" spans="2:7" ht="13.5" customHeight="1">
      <c r="B305" s="228"/>
      <c r="C305" s="230"/>
      <c r="D305" s="131" t="s">
        <v>80</v>
      </c>
      <c r="E305" s="131" t="s">
        <v>81</v>
      </c>
      <c r="F305" s="82">
        <v>8.3000000000000004E-2</v>
      </c>
      <c r="G305" s="44"/>
    </row>
    <row r="306" spans="2:7" ht="13.5" customHeight="1">
      <c r="B306" s="228"/>
      <c r="C306" s="230"/>
      <c r="D306" s="132" t="s">
        <v>87</v>
      </c>
      <c r="E306" s="132" t="s">
        <v>88</v>
      </c>
      <c r="F306" s="82">
        <v>6.6000000000000003E-2</v>
      </c>
      <c r="G306" s="44"/>
    </row>
    <row r="307" spans="2:7" ht="13.5" customHeight="1">
      <c r="B307" s="228"/>
      <c r="C307" s="230"/>
      <c r="D307" s="132" t="s">
        <v>90</v>
      </c>
      <c r="E307" s="132" t="s">
        <v>83</v>
      </c>
      <c r="F307" s="82">
        <v>4.2999999999999997E-2</v>
      </c>
      <c r="G307" s="44"/>
    </row>
    <row r="308" spans="2:7" ht="13.5" customHeight="1">
      <c r="B308" s="228"/>
      <c r="C308" s="230"/>
      <c r="D308" s="132" t="s">
        <v>89</v>
      </c>
      <c r="E308" s="132" t="s">
        <v>83</v>
      </c>
      <c r="F308" s="82">
        <v>3.2000000000000001E-2</v>
      </c>
      <c r="G308" s="44"/>
    </row>
    <row r="309" spans="2:7" ht="13.5" customHeight="1">
      <c r="B309" s="228"/>
      <c r="C309" s="230"/>
      <c r="D309" s="132" t="s">
        <v>84</v>
      </c>
      <c r="E309" s="132" t="s">
        <v>85</v>
      </c>
      <c r="F309" s="82">
        <v>3.1E-2</v>
      </c>
      <c r="G309" s="44"/>
    </row>
    <row r="310" spans="2:7" ht="13.5" customHeight="1">
      <c r="B310" s="228"/>
      <c r="C310" s="230"/>
      <c r="D310" s="132" t="s">
        <v>86</v>
      </c>
      <c r="E310" s="132" t="s">
        <v>83</v>
      </c>
      <c r="F310" s="82">
        <v>3.1E-2</v>
      </c>
      <c r="G310" s="44"/>
    </row>
    <row r="311" spans="2:7" ht="13.5" customHeight="1">
      <c r="B311" s="228"/>
      <c r="C311" s="230"/>
      <c r="D311" s="132" t="s">
        <v>228</v>
      </c>
      <c r="E311" s="132" t="s">
        <v>229</v>
      </c>
      <c r="F311" s="82">
        <v>2.9000000000000001E-2</v>
      </c>
      <c r="G311" s="44"/>
    </row>
    <row r="312" spans="2:7" ht="13.5" customHeight="1">
      <c r="B312" s="228"/>
      <c r="C312" s="230"/>
      <c r="D312" s="132" t="s">
        <v>82</v>
      </c>
      <c r="E312" s="132" t="s">
        <v>83</v>
      </c>
      <c r="F312" s="82">
        <v>2.8000000000000001E-2</v>
      </c>
      <c r="G312" s="44"/>
    </row>
    <row r="313" spans="2:7" ht="13.5" customHeight="1">
      <c r="B313" s="228"/>
      <c r="C313" s="231"/>
      <c r="D313" s="133" t="s">
        <v>225</v>
      </c>
      <c r="E313" s="133" t="s">
        <v>79</v>
      </c>
      <c r="F313" s="83">
        <v>2.3E-2</v>
      </c>
      <c r="G313" s="44"/>
    </row>
    <row r="314" spans="2:7" ht="13.5" customHeight="1">
      <c r="B314" s="228">
        <v>32</v>
      </c>
      <c r="C314" s="229" t="s">
        <v>42</v>
      </c>
      <c r="D314" s="149" t="s">
        <v>78</v>
      </c>
      <c r="E314" s="149" t="s">
        <v>79</v>
      </c>
      <c r="F314" s="150">
        <v>0.157</v>
      </c>
      <c r="G314" s="44"/>
    </row>
    <row r="315" spans="2:7" ht="13.5" customHeight="1">
      <c r="B315" s="228"/>
      <c r="C315" s="230"/>
      <c r="D315" s="131" t="s">
        <v>84</v>
      </c>
      <c r="E315" s="131" t="s">
        <v>85</v>
      </c>
      <c r="F315" s="82">
        <v>6.4000000000000001E-2</v>
      </c>
      <c r="G315" s="44"/>
    </row>
    <row r="316" spans="2:7" ht="13.5" customHeight="1">
      <c r="B316" s="228"/>
      <c r="C316" s="230"/>
      <c r="D316" s="132" t="s">
        <v>80</v>
      </c>
      <c r="E316" s="132" t="s">
        <v>81</v>
      </c>
      <c r="F316" s="82">
        <v>5.8000000000000003E-2</v>
      </c>
      <c r="G316" s="44"/>
    </row>
    <row r="317" spans="2:7" ht="13.5" customHeight="1">
      <c r="B317" s="228"/>
      <c r="C317" s="230"/>
      <c r="D317" s="132" t="s">
        <v>89</v>
      </c>
      <c r="E317" s="132" t="s">
        <v>83</v>
      </c>
      <c r="F317" s="82">
        <v>5.6000000000000001E-2</v>
      </c>
      <c r="G317" s="44"/>
    </row>
    <row r="318" spans="2:7" ht="13.5" customHeight="1">
      <c r="B318" s="228"/>
      <c r="C318" s="230"/>
      <c r="D318" s="132" t="s">
        <v>82</v>
      </c>
      <c r="E318" s="132" t="s">
        <v>83</v>
      </c>
      <c r="F318" s="82">
        <v>4.2000000000000003E-2</v>
      </c>
      <c r="G318" s="44"/>
    </row>
    <row r="319" spans="2:7" ht="13.5" customHeight="1">
      <c r="B319" s="228"/>
      <c r="C319" s="230"/>
      <c r="D319" s="132" t="s">
        <v>87</v>
      </c>
      <c r="E319" s="132" t="s">
        <v>88</v>
      </c>
      <c r="F319" s="82">
        <v>3.7999999999999999E-2</v>
      </c>
      <c r="G319" s="44"/>
    </row>
    <row r="320" spans="2:7" ht="13.5" customHeight="1">
      <c r="B320" s="228"/>
      <c r="C320" s="230"/>
      <c r="D320" s="132" t="s">
        <v>86</v>
      </c>
      <c r="E320" s="132" t="s">
        <v>83</v>
      </c>
      <c r="F320" s="82">
        <v>3.3000000000000002E-2</v>
      </c>
      <c r="G320" s="44"/>
    </row>
    <row r="321" spans="2:7" ht="13.5" customHeight="1">
      <c r="B321" s="228"/>
      <c r="C321" s="230"/>
      <c r="D321" s="132" t="s">
        <v>90</v>
      </c>
      <c r="E321" s="132" t="s">
        <v>83</v>
      </c>
      <c r="F321" s="82">
        <v>3.2000000000000001E-2</v>
      </c>
      <c r="G321" s="44"/>
    </row>
    <row r="322" spans="2:7" ht="13.5" customHeight="1">
      <c r="B322" s="228"/>
      <c r="C322" s="230"/>
      <c r="D322" s="132" t="s">
        <v>226</v>
      </c>
      <c r="E322" s="132" t="s">
        <v>227</v>
      </c>
      <c r="F322" s="82">
        <v>2.7E-2</v>
      </c>
      <c r="G322" s="44"/>
    </row>
    <row r="323" spans="2:7" ht="13.5" customHeight="1">
      <c r="B323" s="228"/>
      <c r="C323" s="231"/>
      <c r="D323" s="133" t="s">
        <v>155</v>
      </c>
      <c r="E323" s="133" t="s">
        <v>83</v>
      </c>
      <c r="F323" s="83">
        <v>2.5000000000000001E-2</v>
      </c>
      <c r="G323" s="44"/>
    </row>
    <row r="324" spans="2:7" ht="13.5" customHeight="1">
      <c r="B324" s="228">
        <v>33</v>
      </c>
      <c r="C324" s="229" t="s">
        <v>43</v>
      </c>
      <c r="D324" s="149" t="s">
        <v>78</v>
      </c>
      <c r="E324" s="149" t="s">
        <v>79</v>
      </c>
      <c r="F324" s="150">
        <v>0.17299999999999999</v>
      </c>
      <c r="G324" s="44"/>
    </row>
    <row r="325" spans="2:7" ht="13.5" customHeight="1">
      <c r="B325" s="228"/>
      <c r="C325" s="230"/>
      <c r="D325" s="131" t="s">
        <v>80</v>
      </c>
      <c r="E325" s="131" t="s">
        <v>81</v>
      </c>
      <c r="F325" s="82">
        <v>0.11</v>
      </c>
      <c r="G325" s="44"/>
    </row>
    <row r="326" spans="2:7" ht="13.5" customHeight="1">
      <c r="B326" s="228"/>
      <c r="C326" s="230"/>
      <c r="D326" s="132" t="s">
        <v>82</v>
      </c>
      <c r="E326" s="132" t="s">
        <v>83</v>
      </c>
      <c r="F326" s="82">
        <v>6.5000000000000002E-2</v>
      </c>
      <c r="G326" s="44"/>
    </row>
    <row r="327" spans="2:7" ht="13.5" customHeight="1">
      <c r="B327" s="228"/>
      <c r="C327" s="230"/>
      <c r="D327" s="132" t="s">
        <v>247</v>
      </c>
      <c r="E327" s="132" t="s">
        <v>85</v>
      </c>
      <c r="F327" s="82">
        <v>6.3E-2</v>
      </c>
      <c r="G327" s="44"/>
    </row>
    <row r="328" spans="2:7" ht="13.5" customHeight="1">
      <c r="B328" s="228"/>
      <c r="C328" s="230"/>
      <c r="D328" s="132" t="s">
        <v>86</v>
      </c>
      <c r="E328" s="132" t="s">
        <v>83</v>
      </c>
      <c r="F328" s="82">
        <v>4.8000000000000001E-2</v>
      </c>
      <c r="G328" s="44"/>
    </row>
    <row r="329" spans="2:7" ht="13.5" customHeight="1">
      <c r="B329" s="228"/>
      <c r="C329" s="230"/>
      <c r="D329" s="132" t="s">
        <v>84</v>
      </c>
      <c r="E329" s="132" t="s">
        <v>85</v>
      </c>
      <c r="F329" s="82">
        <v>4.3999999999999997E-2</v>
      </c>
      <c r="G329" s="44"/>
    </row>
    <row r="330" spans="2:7" ht="13.5" customHeight="1">
      <c r="B330" s="228"/>
      <c r="C330" s="230"/>
      <c r="D330" s="132" t="s">
        <v>87</v>
      </c>
      <c r="E330" s="132" t="s">
        <v>88</v>
      </c>
      <c r="F330" s="82">
        <v>2.5000000000000001E-2</v>
      </c>
      <c r="G330" s="44"/>
    </row>
    <row r="331" spans="2:7" ht="13.5" customHeight="1">
      <c r="B331" s="228"/>
      <c r="C331" s="230"/>
      <c r="D331" s="132" t="s">
        <v>89</v>
      </c>
      <c r="E331" s="132" t="s">
        <v>83</v>
      </c>
      <c r="F331" s="82">
        <v>2.5000000000000001E-2</v>
      </c>
      <c r="G331" s="44"/>
    </row>
    <row r="332" spans="2:7" ht="13.5" customHeight="1">
      <c r="B332" s="228"/>
      <c r="C332" s="230"/>
      <c r="D332" s="132" t="s">
        <v>248</v>
      </c>
      <c r="E332" s="132" t="s">
        <v>81</v>
      </c>
      <c r="F332" s="82">
        <v>2.5000000000000001E-2</v>
      </c>
      <c r="G332" s="44"/>
    </row>
    <row r="333" spans="2:7" ht="13.5" customHeight="1">
      <c r="B333" s="228"/>
      <c r="C333" s="231"/>
      <c r="D333" s="133" t="s">
        <v>234</v>
      </c>
      <c r="E333" s="133" t="s">
        <v>229</v>
      </c>
      <c r="F333" s="83">
        <v>1.9E-2</v>
      </c>
      <c r="G333" s="44"/>
    </row>
    <row r="334" spans="2:7" ht="13.5" customHeight="1">
      <c r="B334" s="228">
        <v>34</v>
      </c>
      <c r="C334" s="229" t="s">
        <v>45</v>
      </c>
      <c r="D334" s="149" t="s">
        <v>78</v>
      </c>
      <c r="E334" s="149" t="s">
        <v>79</v>
      </c>
      <c r="F334" s="150">
        <v>0.20399999999999999</v>
      </c>
      <c r="G334" s="44"/>
    </row>
    <row r="335" spans="2:7" ht="13.5" customHeight="1">
      <c r="B335" s="228"/>
      <c r="C335" s="230"/>
      <c r="D335" s="131" t="s">
        <v>80</v>
      </c>
      <c r="E335" s="131" t="s">
        <v>81</v>
      </c>
      <c r="F335" s="82">
        <v>9.2999999999999999E-2</v>
      </c>
      <c r="G335" s="44"/>
    </row>
    <row r="336" spans="2:7" ht="13.5" customHeight="1">
      <c r="B336" s="228"/>
      <c r="C336" s="230"/>
      <c r="D336" s="132" t="s">
        <v>82</v>
      </c>
      <c r="E336" s="132" t="s">
        <v>83</v>
      </c>
      <c r="F336" s="82">
        <v>8.4000000000000005E-2</v>
      </c>
      <c r="G336" s="44"/>
    </row>
    <row r="337" spans="2:7" ht="13.5" customHeight="1">
      <c r="B337" s="228"/>
      <c r="C337" s="230"/>
      <c r="D337" s="132" t="s">
        <v>84</v>
      </c>
      <c r="E337" s="132" t="s">
        <v>85</v>
      </c>
      <c r="F337" s="82">
        <v>5.3999999999999999E-2</v>
      </c>
      <c r="G337" s="44"/>
    </row>
    <row r="338" spans="2:7" ht="13.5" customHeight="1">
      <c r="B338" s="228"/>
      <c r="C338" s="230"/>
      <c r="D338" s="132" t="s">
        <v>90</v>
      </c>
      <c r="E338" s="132" t="s">
        <v>83</v>
      </c>
      <c r="F338" s="82">
        <v>4.9000000000000002E-2</v>
      </c>
      <c r="G338" s="44"/>
    </row>
    <row r="339" spans="2:7" ht="13.5" customHeight="1">
      <c r="B339" s="228"/>
      <c r="C339" s="230"/>
      <c r="D339" s="132" t="s">
        <v>87</v>
      </c>
      <c r="E339" s="132" t="s">
        <v>88</v>
      </c>
      <c r="F339" s="82">
        <v>4.5999999999999999E-2</v>
      </c>
      <c r="G339" s="44"/>
    </row>
    <row r="340" spans="2:7" ht="13.5" customHeight="1">
      <c r="B340" s="228"/>
      <c r="C340" s="230"/>
      <c r="D340" s="132" t="s">
        <v>225</v>
      </c>
      <c r="E340" s="132" t="s">
        <v>79</v>
      </c>
      <c r="F340" s="82">
        <v>2.7E-2</v>
      </c>
      <c r="G340" s="44"/>
    </row>
    <row r="341" spans="2:7" ht="13.5" customHeight="1">
      <c r="B341" s="228"/>
      <c r="C341" s="230"/>
      <c r="D341" s="132" t="s">
        <v>86</v>
      </c>
      <c r="E341" s="132" t="s">
        <v>83</v>
      </c>
      <c r="F341" s="82">
        <v>1.7999999999999999E-2</v>
      </c>
      <c r="G341" s="44"/>
    </row>
    <row r="342" spans="2:7" ht="13.5" customHeight="1">
      <c r="B342" s="228"/>
      <c r="C342" s="230"/>
      <c r="D342" s="132" t="s">
        <v>89</v>
      </c>
      <c r="E342" s="132" t="s">
        <v>83</v>
      </c>
      <c r="F342" s="82">
        <v>1.7999999999999999E-2</v>
      </c>
      <c r="G342" s="44"/>
    </row>
    <row r="343" spans="2:7" ht="13.5" customHeight="1">
      <c r="B343" s="228"/>
      <c r="C343" s="231"/>
      <c r="D343" s="133" t="s">
        <v>239</v>
      </c>
      <c r="E343" s="133" t="s">
        <v>81</v>
      </c>
      <c r="F343" s="83">
        <v>1.4E-2</v>
      </c>
      <c r="G343" s="44"/>
    </row>
    <row r="344" spans="2:7" ht="13.5" customHeight="1">
      <c r="B344" s="228">
        <v>35</v>
      </c>
      <c r="C344" s="229" t="s">
        <v>2</v>
      </c>
      <c r="D344" s="149" t="s">
        <v>78</v>
      </c>
      <c r="E344" s="149" t="s">
        <v>79</v>
      </c>
      <c r="F344" s="150">
        <v>0.23899999999999999</v>
      </c>
      <c r="G344" s="44"/>
    </row>
    <row r="345" spans="2:7" ht="13.5" customHeight="1">
      <c r="B345" s="228"/>
      <c r="C345" s="230"/>
      <c r="D345" s="131" t="s">
        <v>80</v>
      </c>
      <c r="E345" s="131" t="s">
        <v>81</v>
      </c>
      <c r="F345" s="82">
        <v>7.5999999999999998E-2</v>
      </c>
      <c r="G345" s="44"/>
    </row>
    <row r="346" spans="2:7" ht="13.5" customHeight="1">
      <c r="B346" s="228"/>
      <c r="C346" s="230"/>
      <c r="D346" s="132" t="s">
        <v>82</v>
      </c>
      <c r="E346" s="132" t="s">
        <v>83</v>
      </c>
      <c r="F346" s="82">
        <v>4.8000000000000001E-2</v>
      </c>
      <c r="G346" s="44"/>
    </row>
    <row r="347" spans="2:7" ht="13.5" customHeight="1">
      <c r="B347" s="228"/>
      <c r="C347" s="230"/>
      <c r="D347" s="132" t="s">
        <v>84</v>
      </c>
      <c r="E347" s="132" t="s">
        <v>85</v>
      </c>
      <c r="F347" s="82">
        <v>4.2000000000000003E-2</v>
      </c>
      <c r="G347" s="44"/>
    </row>
    <row r="348" spans="2:7" ht="13.5" customHeight="1">
      <c r="B348" s="228"/>
      <c r="C348" s="230"/>
      <c r="D348" s="132" t="s">
        <v>89</v>
      </c>
      <c r="E348" s="132" t="s">
        <v>83</v>
      </c>
      <c r="F348" s="82">
        <v>4.1000000000000002E-2</v>
      </c>
      <c r="G348" s="44"/>
    </row>
    <row r="349" spans="2:7" ht="13.5" customHeight="1">
      <c r="B349" s="228"/>
      <c r="C349" s="230"/>
      <c r="D349" s="132" t="s">
        <v>86</v>
      </c>
      <c r="E349" s="132" t="s">
        <v>83</v>
      </c>
      <c r="F349" s="82">
        <v>4.1000000000000002E-2</v>
      </c>
      <c r="G349" s="44"/>
    </row>
    <row r="350" spans="2:7" ht="13.5" customHeight="1">
      <c r="B350" s="228"/>
      <c r="C350" s="230"/>
      <c r="D350" s="132" t="s">
        <v>87</v>
      </c>
      <c r="E350" s="132" t="s">
        <v>88</v>
      </c>
      <c r="F350" s="82">
        <v>3.6999999999999998E-2</v>
      </c>
      <c r="G350" s="44"/>
    </row>
    <row r="351" spans="2:7" ht="13.5" customHeight="1">
      <c r="B351" s="228"/>
      <c r="C351" s="230"/>
      <c r="D351" s="132" t="s">
        <v>90</v>
      </c>
      <c r="E351" s="132" t="s">
        <v>83</v>
      </c>
      <c r="F351" s="82">
        <v>2.5999999999999999E-2</v>
      </c>
      <c r="G351" s="44"/>
    </row>
    <row r="352" spans="2:7" ht="13.5" customHeight="1">
      <c r="B352" s="228"/>
      <c r="C352" s="230"/>
      <c r="D352" s="132" t="s">
        <v>155</v>
      </c>
      <c r="E352" s="132" t="s">
        <v>83</v>
      </c>
      <c r="F352" s="82">
        <v>2.1000000000000001E-2</v>
      </c>
      <c r="G352" s="44"/>
    </row>
    <row r="353" spans="2:7" ht="13.5" customHeight="1">
      <c r="B353" s="228"/>
      <c r="C353" s="231"/>
      <c r="D353" s="133" t="s">
        <v>232</v>
      </c>
      <c r="E353" s="133" t="s">
        <v>233</v>
      </c>
      <c r="F353" s="83">
        <v>1.6E-2</v>
      </c>
      <c r="G353" s="44"/>
    </row>
    <row r="354" spans="2:7" ht="13.5" customHeight="1">
      <c r="B354" s="228">
        <v>36</v>
      </c>
      <c r="C354" s="229" t="s">
        <v>3</v>
      </c>
      <c r="D354" s="149" t="s">
        <v>78</v>
      </c>
      <c r="E354" s="149" t="s">
        <v>79</v>
      </c>
      <c r="F354" s="150">
        <v>0.23</v>
      </c>
      <c r="G354" s="44"/>
    </row>
    <row r="355" spans="2:7" ht="13.5" customHeight="1">
      <c r="B355" s="228"/>
      <c r="C355" s="230"/>
      <c r="D355" s="131" t="s">
        <v>80</v>
      </c>
      <c r="E355" s="131" t="s">
        <v>81</v>
      </c>
      <c r="F355" s="82">
        <v>0.10199999999999999</v>
      </c>
      <c r="G355" s="44"/>
    </row>
    <row r="356" spans="2:7" ht="13.5" customHeight="1">
      <c r="B356" s="228"/>
      <c r="C356" s="230"/>
      <c r="D356" s="132" t="s">
        <v>84</v>
      </c>
      <c r="E356" s="132" t="s">
        <v>85</v>
      </c>
      <c r="F356" s="82">
        <v>6.0999999999999999E-2</v>
      </c>
      <c r="G356" s="44"/>
    </row>
    <row r="357" spans="2:7" ht="13.5" customHeight="1">
      <c r="B357" s="228"/>
      <c r="C357" s="230"/>
      <c r="D357" s="132" t="s">
        <v>89</v>
      </c>
      <c r="E357" s="132" t="s">
        <v>83</v>
      </c>
      <c r="F357" s="82">
        <v>4.4999999999999998E-2</v>
      </c>
      <c r="G357" s="44"/>
    </row>
    <row r="358" spans="2:7" ht="13.5" customHeight="1">
      <c r="B358" s="228"/>
      <c r="C358" s="230"/>
      <c r="D358" s="132" t="s">
        <v>87</v>
      </c>
      <c r="E358" s="132" t="s">
        <v>88</v>
      </c>
      <c r="F358" s="82">
        <v>3.5000000000000003E-2</v>
      </c>
      <c r="G358" s="44"/>
    </row>
    <row r="359" spans="2:7" ht="13.5" customHeight="1">
      <c r="B359" s="228"/>
      <c r="C359" s="230"/>
      <c r="D359" s="132" t="s">
        <v>86</v>
      </c>
      <c r="E359" s="132" t="s">
        <v>83</v>
      </c>
      <c r="F359" s="82">
        <v>3.5000000000000003E-2</v>
      </c>
      <c r="G359" s="44"/>
    </row>
    <row r="360" spans="2:7" ht="13.5" customHeight="1">
      <c r="B360" s="228"/>
      <c r="C360" s="230"/>
      <c r="D360" s="132" t="s">
        <v>130</v>
      </c>
      <c r="E360" s="132" t="s">
        <v>88</v>
      </c>
      <c r="F360" s="82">
        <v>2.1999999999999999E-2</v>
      </c>
      <c r="G360" s="44"/>
    </row>
    <row r="361" spans="2:7" ht="13.5" customHeight="1">
      <c r="B361" s="228"/>
      <c r="C361" s="230"/>
      <c r="D361" s="132" t="s">
        <v>82</v>
      </c>
      <c r="E361" s="132" t="s">
        <v>83</v>
      </c>
      <c r="F361" s="82">
        <v>2.1000000000000001E-2</v>
      </c>
      <c r="G361" s="44"/>
    </row>
    <row r="362" spans="2:7" ht="13.5" customHeight="1">
      <c r="B362" s="228"/>
      <c r="C362" s="230"/>
      <c r="D362" s="132" t="s">
        <v>225</v>
      </c>
      <c r="E362" s="132" t="s">
        <v>79</v>
      </c>
      <c r="F362" s="82">
        <v>1.7999999999999999E-2</v>
      </c>
      <c r="G362" s="44"/>
    </row>
    <row r="363" spans="2:7" ht="13.5" customHeight="1">
      <c r="B363" s="228"/>
      <c r="C363" s="231"/>
      <c r="D363" s="133" t="s">
        <v>155</v>
      </c>
      <c r="E363" s="133" t="s">
        <v>83</v>
      </c>
      <c r="F363" s="83">
        <v>1.7000000000000001E-2</v>
      </c>
      <c r="G363" s="44"/>
    </row>
    <row r="364" spans="2:7" ht="13.5" customHeight="1">
      <c r="B364" s="228">
        <v>37</v>
      </c>
      <c r="C364" s="229" t="s">
        <v>4</v>
      </c>
      <c r="D364" s="149" t="s">
        <v>78</v>
      </c>
      <c r="E364" s="149" t="s">
        <v>79</v>
      </c>
      <c r="F364" s="150">
        <v>0.19900000000000001</v>
      </c>
      <c r="G364" s="44"/>
    </row>
    <row r="365" spans="2:7" ht="13.5" customHeight="1">
      <c r="B365" s="228"/>
      <c r="C365" s="230"/>
      <c r="D365" s="131" t="s">
        <v>80</v>
      </c>
      <c r="E365" s="131" t="s">
        <v>81</v>
      </c>
      <c r="F365" s="82">
        <v>8.5000000000000006E-2</v>
      </c>
      <c r="G365" s="44"/>
    </row>
    <row r="366" spans="2:7" ht="13.5" customHeight="1">
      <c r="B366" s="228"/>
      <c r="C366" s="230"/>
      <c r="D366" s="132" t="s">
        <v>89</v>
      </c>
      <c r="E366" s="132" t="s">
        <v>83</v>
      </c>
      <c r="F366" s="82">
        <v>6.7000000000000004E-2</v>
      </c>
      <c r="G366" s="44"/>
    </row>
    <row r="367" spans="2:7" ht="13.5" customHeight="1">
      <c r="B367" s="228"/>
      <c r="C367" s="230"/>
      <c r="D367" s="132" t="s">
        <v>84</v>
      </c>
      <c r="E367" s="132" t="s">
        <v>85</v>
      </c>
      <c r="F367" s="82">
        <v>0.06</v>
      </c>
      <c r="G367" s="44"/>
    </row>
    <row r="368" spans="2:7" ht="13.5" customHeight="1">
      <c r="B368" s="228"/>
      <c r="C368" s="230"/>
      <c r="D368" s="132" t="s">
        <v>82</v>
      </c>
      <c r="E368" s="132" t="s">
        <v>83</v>
      </c>
      <c r="F368" s="82">
        <v>4.5999999999999999E-2</v>
      </c>
      <c r="G368" s="44"/>
    </row>
    <row r="369" spans="2:7" ht="13.5" customHeight="1">
      <c r="B369" s="228"/>
      <c r="C369" s="230"/>
      <c r="D369" s="132" t="s">
        <v>87</v>
      </c>
      <c r="E369" s="132" t="s">
        <v>88</v>
      </c>
      <c r="F369" s="82">
        <v>4.1000000000000002E-2</v>
      </c>
      <c r="G369" s="44"/>
    </row>
    <row r="370" spans="2:7" ht="13.5" customHeight="1">
      <c r="B370" s="228"/>
      <c r="C370" s="230"/>
      <c r="D370" s="132" t="s">
        <v>86</v>
      </c>
      <c r="E370" s="132" t="s">
        <v>83</v>
      </c>
      <c r="F370" s="82">
        <v>3.2000000000000001E-2</v>
      </c>
      <c r="G370" s="44"/>
    </row>
    <row r="371" spans="2:7" ht="13.5" customHeight="1">
      <c r="B371" s="228"/>
      <c r="C371" s="230"/>
      <c r="D371" s="132" t="s">
        <v>129</v>
      </c>
      <c r="E371" s="132" t="s">
        <v>85</v>
      </c>
      <c r="F371" s="82">
        <v>0.03</v>
      </c>
      <c r="G371" s="44"/>
    </row>
    <row r="372" spans="2:7" ht="13.5" customHeight="1">
      <c r="B372" s="228"/>
      <c r="C372" s="230"/>
      <c r="D372" s="132" t="s">
        <v>90</v>
      </c>
      <c r="E372" s="132" t="s">
        <v>83</v>
      </c>
      <c r="F372" s="82">
        <v>0.02</v>
      </c>
      <c r="G372" s="44"/>
    </row>
    <row r="373" spans="2:7" ht="13.5" customHeight="1">
      <c r="B373" s="228"/>
      <c r="C373" s="231"/>
      <c r="D373" s="133" t="s">
        <v>234</v>
      </c>
      <c r="E373" s="133" t="s">
        <v>229</v>
      </c>
      <c r="F373" s="83">
        <v>1.9E-2</v>
      </c>
      <c r="G373" s="44"/>
    </row>
    <row r="374" spans="2:7" ht="13.5" customHeight="1">
      <c r="B374" s="228">
        <v>38</v>
      </c>
      <c r="C374" s="229" t="s">
        <v>46</v>
      </c>
      <c r="D374" s="149" t="s">
        <v>78</v>
      </c>
      <c r="E374" s="149" t="s">
        <v>79</v>
      </c>
      <c r="F374" s="150">
        <v>0.20899999999999999</v>
      </c>
      <c r="G374" s="44"/>
    </row>
    <row r="375" spans="2:7" ht="13.5" customHeight="1">
      <c r="B375" s="228"/>
      <c r="C375" s="230"/>
      <c r="D375" s="131" t="s">
        <v>80</v>
      </c>
      <c r="E375" s="131" t="s">
        <v>81</v>
      </c>
      <c r="F375" s="82">
        <v>9.7000000000000003E-2</v>
      </c>
      <c r="G375" s="44"/>
    </row>
    <row r="376" spans="2:7" ht="13.5" customHeight="1">
      <c r="B376" s="228"/>
      <c r="C376" s="230"/>
      <c r="D376" s="132" t="s">
        <v>84</v>
      </c>
      <c r="E376" s="132" t="s">
        <v>85</v>
      </c>
      <c r="F376" s="82">
        <v>6.9000000000000006E-2</v>
      </c>
      <c r="G376" s="44"/>
    </row>
    <row r="377" spans="2:7" ht="13.5" customHeight="1">
      <c r="B377" s="228"/>
      <c r="C377" s="230"/>
      <c r="D377" s="132" t="s">
        <v>87</v>
      </c>
      <c r="E377" s="132" t="s">
        <v>88</v>
      </c>
      <c r="F377" s="82">
        <v>5.8000000000000003E-2</v>
      </c>
      <c r="G377" s="44"/>
    </row>
    <row r="378" spans="2:7" ht="13.5" customHeight="1">
      <c r="B378" s="228"/>
      <c r="C378" s="230"/>
      <c r="D378" s="132" t="s">
        <v>82</v>
      </c>
      <c r="E378" s="132" t="s">
        <v>83</v>
      </c>
      <c r="F378" s="82">
        <v>4.2999999999999997E-2</v>
      </c>
      <c r="G378" s="44"/>
    </row>
    <row r="379" spans="2:7" ht="13.5" customHeight="1">
      <c r="B379" s="228"/>
      <c r="C379" s="230"/>
      <c r="D379" s="132" t="s">
        <v>89</v>
      </c>
      <c r="E379" s="132" t="s">
        <v>83</v>
      </c>
      <c r="F379" s="82">
        <v>0.04</v>
      </c>
      <c r="G379" s="44"/>
    </row>
    <row r="380" spans="2:7" ht="13.5" customHeight="1">
      <c r="B380" s="228"/>
      <c r="C380" s="230"/>
      <c r="D380" s="132" t="s">
        <v>129</v>
      </c>
      <c r="E380" s="132" t="s">
        <v>85</v>
      </c>
      <c r="F380" s="82">
        <v>3.1E-2</v>
      </c>
      <c r="G380" s="44"/>
    </row>
    <row r="381" spans="2:7" ht="13.5" customHeight="1">
      <c r="B381" s="228"/>
      <c r="C381" s="230"/>
      <c r="D381" s="132" t="s">
        <v>234</v>
      </c>
      <c r="E381" s="132" t="s">
        <v>229</v>
      </c>
      <c r="F381" s="82">
        <v>2.8000000000000001E-2</v>
      </c>
      <c r="G381" s="44"/>
    </row>
    <row r="382" spans="2:7" ht="13.5" customHeight="1">
      <c r="B382" s="228"/>
      <c r="C382" s="230"/>
      <c r="D382" s="132" t="s">
        <v>90</v>
      </c>
      <c r="E382" s="132" t="s">
        <v>83</v>
      </c>
      <c r="F382" s="82">
        <v>2.1999999999999999E-2</v>
      </c>
      <c r="G382" s="44"/>
    </row>
    <row r="383" spans="2:7" ht="13.5" customHeight="1">
      <c r="B383" s="228"/>
      <c r="C383" s="231"/>
      <c r="D383" s="133" t="s">
        <v>228</v>
      </c>
      <c r="E383" s="133" t="s">
        <v>229</v>
      </c>
      <c r="F383" s="83">
        <v>2.1000000000000001E-2</v>
      </c>
      <c r="G383" s="44"/>
    </row>
    <row r="384" spans="2:7" ht="13.5" customHeight="1">
      <c r="B384" s="228">
        <v>39</v>
      </c>
      <c r="C384" s="229" t="s">
        <v>9</v>
      </c>
      <c r="D384" s="149" t="s">
        <v>78</v>
      </c>
      <c r="E384" s="149" t="s">
        <v>79</v>
      </c>
      <c r="F384" s="150">
        <v>0.19600000000000001</v>
      </c>
      <c r="G384" s="44"/>
    </row>
    <row r="385" spans="2:7" ht="13.5" customHeight="1">
      <c r="B385" s="228"/>
      <c r="C385" s="230"/>
      <c r="D385" s="131" t="s">
        <v>84</v>
      </c>
      <c r="E385" s="131" t="s">
        <v>85</v>
      </c>
      <c r="F385" s="82">
        <v>6.2E-2</v>
      </c>
      <c r="G385" s="44"/>
    </row>
    <row r="386" spans="2:7" ht="13.5" customHeight="1">
      <c r="B386" s="228"/>
      <c r="C386" s="230"/>
      <c r="D386" s="132" t="s">
        <v>82</v>
      </c>
      <c r="E386" s="132" t="s">
        <v>83</v>
      </c>
      <c r="F386" s="82">
        <v>5.8999999999999997E-2</v>
      </c>
      <c r="G386" s="44"/>
    </row>
    <row r="387" spans="2:7" ht="13.5" customHeight="1">
      <c r="B387" s="228"/>
      <c r="C387" s="230"/>
      <c r="D387" s="132" t="s">
        <v>80</v>
      </c>
      <c r="E387" s="132" t="s">
        <v>81</v>
      </c>
      <c r="F387" s="82">
        <v>5.3999999999999999E-2</v>
      </c>
      <c r="G387" s="44"/>
    </row>
    <row r="388" spans="2:7" ht="13.5" customHeight="1">
      <c r="B388" s="228"/>
      <c r="C388" s="230"/>
      <c r="D388" s="132" t="s">
        <v>86</v>
      </c>
      <c r="E388" s="132" t="s">
        <v>83</v>
      </c>
      <c r="F388" s="82">
        <v>4.8000000000000001E-2</v>
      </c>
      <c r="G388" s="44"/>
    </row>
    <row r="389" spans="2:7" ht="13.5" customHeight="1">
      <c r="B389" s="228"/>
      <c r="C389" s="230"/>
      <c r="D389" s="132" t="s">
        <v>89</v>
      </c>
      <c r="E389" s="132" t="s">
        <v>83</v>
      </c>
      <c r="F389" s="82">
        <v>3.9E-2</v>
      </c>
      <c r="G389" s="44"/>
    </row>
    <row r="390" spans="2:7" ht="13.5" customHeight="1">
      <c r="B390" s="228"/>
      <c r="C390" s="230"/>
      <c r="D390" s="132" t="s">
        <v>87</v>
      </c>
      <c r="E390" s="132" t="s">
        <v>88</v>
      </c>
      <c r="F390" s="82">
        <v>3.2000000000000001E-2</v>
      </c>
      <c r="G390" s="44"/>
    </row>
    <row r="391" spans="2:7" ht="13.5" customHeight="1">
      <c r="B391" s="228"/>
      <c r="C391" s="230"/>
      <c r="D391" s="132" t="s">
        <v>129</v>
      </c>
      <c r="E391" s="132" t="s">
        <v>85</v>
      </c>
      <c r="F391" s="82">
        <v>3.2000000000000001E-2</v>
      </c>
      <c r="G391" s="44"/>
    </row>
    <row r="392" spans="2:7" ht="13.5" customHeight="1">
      <c r="B392" s="228"/>
      <c r="C392" s="230"/>
      <c r="D392" s="132" t="s">
        <v>90</v>
      </c>
      <c r="E392" s="132" t="s">
        <v>83</v>
      </c>
      <c r="F392" s="82">
        <v>2.1999999999999999E-2</v>
      </c>
      <c r="G392" s="44"/>
    </row>
    <row r="393" spans="2:7" ht="13.5" customHeight="1">
      <c r="B393" s="228"/>
      <c r="C393" s="231"/>
      <c r="D393" s="133" t="s">
        <v>228</v>
      </c>
      <c r="E393" s="133" t="s">
        <v>229</v>
      </c>
      <c r="F393" s="83">
        <v>1.7999999999999999E-2</v>
      </c>
      <c r="G393" s="44"/>
    </row>
    <row r="394" spans="2:7" ht="13.5" customHeight="1">
      <c r="B394" s="228">
        <v>40</v>
      </c>
      <c r="C394" s="229" t="s">
        <v>47</v>
      </c>
      <c r="D394" s="149" t="s">
        <v>78</v>
      </c>
      <c r="E394" s="149" t="s">
        <v>79</v>
      </c>
      <c r="F394" s="150">
        <v>0.153</v>
      </c>
      <c r="G394" s="44"/>
    </row>
    <row r="395" spans="2:7" ht="13.5" customHeight="1">
      <c r="B395" s="228"/>
      <c r="C395" s="230"/>
      <c r="D395" s="131" t="s">
        <v>80</v>
      </c>
      <c r="E395" s="131" t="s">
        <v>81</v>
      </c>
      <c r="F395" s="82">
        <v>0.115</v>
      </c>
      <c r="G395" s="44"/>
    </row>
    <row r="396" spans="2:7" ht="13.5" customHeight="1">
      <c r="B396" s="228"/>
      <c r="C396" s="230"/>
      <c r="D396" s="132" t="s">
        <v>86</v>
      </c>
      <c r="E396" s="132" t="s">
        <v>83</v>
      </c>
      <c r="F396" s="82">
        <v>7.2999999999999995E-2</v>
      </c>
      <c r="G396" s="44"/>
    </row>
    <row r="397" spans="2:7" ht="13.5" customHeight="1">
      <c r="B397" s="228"/>
      <c r="C397" s="230"/>
      <c r="D397" s="132" t="s">
        <v>82</v>
      </c>
      <c r="E397" s="132" t="s">
        <v>83</v>
      </c>
      <c r="F397" s="82">
        <v>6.3E-2</v>
      </c>
      <c r="G397" s="44"/>
    </row>
    <row r="398" spans="2:7" ht="13.5" customHeight="1">
      <c r="B398" s="228"/>
      <c r="C398" s="230"/>
      <c r="D398" s="132" t="s">
        <v>84</v>
      </c>
      <c r="E398" s="132" t="s">
        <v>85</v>
      </c>
      <c r="F398" s="82">
        <v>4.7E-2</v>
      </c>
      <c r="G398" s="44"/>
    </row>
    <row r="399" spans="2:7" ht="13.5" customHeight="1">
      <c r="B399" s="228"/>
      <c r="C399" s="230"/>
      <c r="D399" s="132" t="s">
        <v>234</v>
      </c>
      <c r="E399" s="132" t="s">
        <v>229</v>
      </c>
      <c r="F399" s="82">
        <v>4.7E-2</v>
      </c>
      <c r="G399" s="44"/>
    </row>
    <row r="400" spans="2:7" ht="13.5" customHeight="1">
      <c r="B400" s="228"/>
      <c r="C400" s="230"/>
      <c r="D400" s="132" t="s">
        <v>155</v>
      </c>
      <c r="E400" s="132" t="s">
        <v>83</v>
      </c>
      <c r="F400" s="82">
        <v>3.1E-2</v>
      </c>
      <c r="G400" s="44"/>
    </row>
    <row r="401" spans="2:7" ht="13.5" customHeight="1">
      <c r="B401" s="228"/>
      <c r="C401" s="230"/>
      <c r="D401" s="132" t="s">
        <v>89</v>
      </c>
      <c r="E401" s="132" t="s">
        <v>83</v>
      </c>
      <c r="F401" s="82">
        <v>2.8000000000000001E-2</v>
      </c>
      <c r="G401" s="44"/>
    </row>
    <row r="402" spans="2:7" ht="13.5" customHeight="1">
      <c r="B402" s="228"/>
      <c r="C402" s="230"/>
      <c r="D402" s="132" t="s">
        <v>87</v>
      </c>
      <c r="E402" s="132" t="s">
        <v>88</v>
      </c>
      <c r="F402" s="82">
        <v>2.5999999999999999E-2</v>
      </c>
      <c r="G402" s="44"/>
    </row>
    <row r="403" spans="2:7" ht="13.5" customHeight="1">
      <c r="B403" s="228"/>
      <c r="C403" s="231"/>
      <c r="D403" s="133" t="s">
        <v>249</v>
      </c>
      <c r="E403" s="133" t="s">
        <v>79</v>
      </c>
      <c r="F403" s="83">
        <v>2.4E-2</v>
      </c>
      <c r="G403" s="44"/>
    </row>
    <row r="404" spans="2:7" ht="13.5" customHeight="1">
      <c r="B404" s="228">
        <v>41</v>
      </c>
      <c r="C404" s="229" t="s">
        <v>14</v>
      </c>
      <c r="D404" s="149" t="s">
        <v>78</v>
      </c>
      <c r="E404" s="149" t="s">
        <v>79</v>
      </c>
      <c r="F404" s="150">
        <v>0.17</v>
      </c>
      <c r="G404" s="44"/>
    </row>
    <row r="405" spans="2:7" ht="13.5" customHeight="1">
      <c r="B405" s="228"/>
      <c r="C405" s="230"/>
      <c r="D405" s="131" t="s">
        <v>89</v>
      </c>
      <c r="E405" s="131" t="s">
        <v>83</v>
      </c>
      <c r="F405" s="82">
        <v>6.7000000000000004E-2</v>
      </c>
      <c r="G405" s="44"/>
    </row>
    <row r="406" spans="2:7" ht="13.5" customHeight="1">
      <c r="B406" s="228"/>
      <c r="C406" s="230"/>
      <c r="D406" s="132" t="s">
        <v>82</v>
      </c>
      <c r="E406" s="132" t="s">
        <v>83</v>
      </c>
      <c r="F406" s="82">
        <v>5.3999999999999999E-2</v>
      </c>
      <c r="G406" s="44"/>
    </row>
    <row r="407" spans="2:7" ht="13.5" customHeight="1">
      <c r="B407" s="228"/>
      <c r="C407" s="230"/>
      <c r="D407" s="132" t="s">
        <v>87</v>
      </c>
      <c r="E407" s="132" t="s">
        <v>88</v>
      </c>
      <c r="F407" s="82">
        <v>5.2999999999999999E-2</v>
      </c>
      <c r="G407" s="44"/>
    </row>
    <row r="408" spans="2:7" ht="13.5" customHeight="1">
      <c r="B408" s="228"/>
      <c r="C408" s="230"/>
      <c r="D408" s="132" t="s">
        <v>80</v>
      </c>
      <c r="E408" s="132" t="s">
        <v>81</v>
      </c>
      <c r="F408" s="82">
        <v>5.0999999999999997E-2</v>
      </c>
      <c r="G408" s="44"/>
    </row>
    <row r="409" spans="2:7" ht="13.5" customHeight="1">
      <c r="B409" s="228"/>
      <c r="C409" s="230"/>
      <c r="D409" s="132" t="s">
        <v>86</v>
      </c>
      <c r="E409" s="132" t="s">
        <v>83</v>
      </c>
      <c r="F409" s="82">
        <v>4.9000000000000002E-2</v>
      </c>
      <c r="G409" s="44"/>
    </row>
    <row r="410" spans="2:7" ht="13.5" customHeight="1">
      <c r="B410" s="228"/>
      <c r="C410" s="230"/>
      <c r="D410" s="132" t="s">
        <v>84</v>
      </c>
      <c r="E410" s="132" t="s">
        <v>85</v>
      </c>
      <c r="F410" s="82">
        <v>4.1000000000000002E-2</v>
      </c>
      <c r="G410" s="44"/>
    </row>
    <row r="411" spans="2:7" ht="13.5" customHeight="1">
      <c r="B411" s="228"/>
      <c r="C411" s="230"/>
      <c r="D411" s="132" t="s">
        <v>90</v>
      </c>
      <c r="E411" s="132" t="s">
        <v>83</v>
      </c>
      <c r="F411" s="82">
        <v>3.4000000000000002E-2</v>
      </c>
      <c r="G411" s="44"/>
    </row>
    <row r="412" spans="2:7" ht="13.5" customHeight="1">
      <c r="B412" s="228"/>
      <c r="C412" s="230"/>
      <c r="D412" s="132" t="s">
        <v>129</v>
      </c>
      <c r="E412" s="132" t="s">
        <v>85</v>
      </c>
      <c r="F412" s="82">
        <v>2.3E-2</v>
      </c>
      <c r="G412" s="44"/>
    </row>
    <row r="413" spans="2:7" ht="13.5" customHeight="1">
      <c r="B413" s="228"/>
      <c r="C413" s="231"/>
      <c r="D413" s="133" t="s">
        <v>155</v>
      </c>
      <c r="E413" s="133" t="s">
        <v>83</v>
      </c>
      <c r="F413" s="83">
        <v>2.3E-2</v>
      </c>
      <c r="G413" s="44"/>
    </row>
    <row r="414" spans="2:7" ht="13.5" customHeight="1">
      <c r="B414" s="228">
        <v>42</v>
      </c>
      <c r="C414" s="229" t="s">
        <v>15</v>
      </c>
      <c r="D414" s="149" t="s">
        <v>78</v>
      </c>
      <c r="E414" s="149" t="s">
        <v>79</v>
      </c>
      <c r="F414" s="150">
        <v>0.224</v>
      </c>
      <c r="G414" s="44"/>
    </row>
    <row r="415" spans="2:7" ht="13.5" customHeight="1">
      <c r="B415" s="228"/>
      <c r="C415" s="230"/>
      <c r="D415" s="131" t="s">
        <v>80</v>
      </c>
      <c r="E415" s="131" t="s">
        <v>81</v>
      </c>
      <c r="F415" s="82">
        <v>0.11600000000000001</v>
      </c>
      <c r="G415" s="44"/>
    </row>
    <row r="416" spans="2:7" ht="13.5" customHeight="1">
      <c r="B416" s="228"/>
      <c r="C416" s="230"/>
      <c r="D416" s="132" t="s">
        <v>84</v>
      </c>
      <c r="E416" s="132" t="s">
        <v>85</v>
      </c>
      <c r="F416" s="82">
        <v>5.5E-2</v>
      </c>
      <c r="G416" s="44"/>
    </row>
    <row r="417" spans="2:7" ht="13.5" customHeight="1">
      <c r="B417" s="228"/>
      <c r="C417" s="230"/>
      <c r="D417" s="132" t="s">
        <v>82</v>
      </c>
      <c r="E417" s="132" t="s">
        <v>83</v>
      </c>
      <c r="F417" s="82">
        <v>5.3999999999999999E-2</v>
      </c>
      <c r="G417" s="44"/>
    </row>
    <row r="418" spans="2:7" ht="13.5" customHeight="1">
      <c r="B418" s="228"/>
      <c r="C418" s="230"/>
      <c r="D418" s="132" t="s">
        <v>86</v>
      </c>
      <c r="E418" s="132" t="s">
        <v>83</v>
      </c>
      <c r="F418" s="82">
        <v>4.3999999999999997E-2</v>
      </c>
      <c r="G418" s="44"/>
    </row>
    <row r="419" spans="2:7" ht="13.5" customHeight="1">
      <c r="B419" s="228"/>
      <c r="C419" s="230"/>
      <c r="D419" s="132" t="s">
        <v>89</v>
      </c>
      <c r="E419" s="132" t="s">
        <v>83</v>
      </c>
      <c r="F419" s="82">
        <v>3.6999999999999998E-2</v>
      </c>
      <c r="G419" s="44"/>
    </row>
    <row r="420" spans="2:7" ht="13.5" customHeight="1">
      <c r="B420" s="228"/>
      <c r="C420" s="230"/>
      <c r="D420" s="132" t="s">
        <v>90</v>
      </c>
      <c r="E420" s="132" t="s">
        <v>83</v>
      </c>
      <c r="F420" s="82">
        <v>2.5999999999999999E-2</v>
      </c>
      <c r="G420" s="44"/>
    </row>
    <row r="421" spans="2:7" ht="13.5" customHeight="1">
      <c r="B421" s="228"/>
      <c r="C421" s="230"/>
      <c r="D421" s="132" t="s">
        <v>87</v>
      </c>
      <c r="E421" s="132" t="s">
        <v>88</v>
      </c>
      <c r="F421" s="82">
        <v>2.4E-2</v>
      </c>
      <c r="G421" s="44"/>
    </row>
    <row r="422" spans="2:7" ht="13.5" customHeight="1">
      <c r="B422" s="228"/>
      <c r="C422" s="230"/>
      <c r="D422" s="132" t="s">
        <v>225</v>
      </c>
      <c r="E422" s="132" t="s">
        <v>79</v>
      </c>
      <c r="F422" s="82">
        <v>1.7000000000000001E-2</v>
      </c>
      <c r="G422" s="44"/>
    </row>
    <row r="423" spans="2:7" ht="13.5" customHeight="1">
      <c r="B423" s="228"/>
      <c r="C423" s="231"/>
      <c r="D423" s="133" t="s">
        <v>155</v>
      </c>
      <c r="E423" s="133" t="s">
        <v>83</v>
      </c>
      <c r="F423" s="83">
        <v>1.4999999999999999E-2</v>
      </c>
      <c r="G423" s="44"/>
    </row>
    <row r="424" spans="2:7" ht="13.5" customHeight="1">
      <c r="B424" s="228">
        <v>43</v>
      </c>
      <c r="C424" s="229" t="s">
        <v>10</v>
      </c>
      <c r="D424" s="149" t="s">
        <v>78</v>
      </c>
      <c r="E424" s="149" t="s">
        <v>79</v>
      </c>
      <c r="F424" s="150">
        <v>0.22800000000000001</v>
      </c>
      <c r="G424" s="44"/>
    </row>
    <row r="425" spans="2:7" ht="13.5" customHeight="1">
      <c r="B425" s="228"/>
      <c r="C425" s="230"/>
      <c r="D425" s="131" t="s">
        <v>80</v>
      </c>
      <c r="E425" s="131" t="s">
        <v>81</v>
      </c>
      <c r="F425" s="82">
        <v>0.09</v>
      </c>
      <c r="G425" s="44"/>
    </row>
    <row r="426" spans="2:7" ht="13.5" customHeight="1">
      <c r="B426" s="228"/>
      <c r="C426" s="230"/>
      <c r="D426" s="132" t="s">
        <v>82</v>
      </c>
      <c r="E426" s="132" t="s">
        <v>83</v>
      </c>
      <c r="F426" s="82">
        <v>7.1999999999999995E-2</v>
      </c>
      <c r="G426" s="44"/>
    </row>
    <row r="427" spans="2:7" ht="13.5" customHeight="1">
      <c r="B427" s="228"/>
      <c r="C427" s="230"/>
      <c r="D427" s="132" t="s">
        <v>84</v>
      </c>
      <c r="E427" s="132" t="s">
        <v>85</v>
      </c>
      <c r="F427" s="82">
        <v>4.7E-2</v>
      </c>
      <c r="G427" s="44"/>
    </row>
    <row r="428" spans="2:7" ht="13.5" customHeight="1">
      <c r="B428" s="228"/>
      <c r="C428" s="230"/>
      <c r="D428" s="132" t="s">
        <v>87</v>
      </c>
      <c r="E428" s="132" t="s">
        <v>88</v>
      </c>
      <c r="F428" s="82">
        <v>3.5999999999999997E-2</v>
      </c>
      <c r="G428" s="44"/>
    </row>
    <row r="429" spans="2:7" ht="13.5" customHeight="1">
      <c r="B429" s="228"/>
      <c r="C429" s="230"/>
      <c r="D429" s="132" t="s">
        <v>86</v>
      </c>
      <c r="E429" s="132" t="s">
        <v>83</v>
      </c>
      <c r="F429" s="82">
        <v>3.5000000000000003E-2</v>
      </c>
      <c r="G429" s="44"/>
    </row>
    <row r="430" spans="2:7" ht="13.5" customHeight="1">
      <c r="B430" s="228"/>
      <c r="C430" s="230"/>
      <c r="D430" s="132" t="s">
        <v>89</v>
      </c>
      <c r="E430" s="132" t="s">
        <v>83</v>
      </c>
      <c r="F430" s="82">
        <v>2.7E-2</v>
      </c>
      <c r="G430" s="44"/>
    </row>
    <row r="431" spans="2:7" ht="13.5" customHeight="1">
      <c r="B431" s="228"/>
      <c r="C431" s="230"/>
      <c r="D431" s="132" t="s">
        <v>129</v>
      </c>
      <c r="E431" s="132" t="s">
        <v>85</v>
      </c>
      <c r="F431" s="82">
        <v>2.5999999999999999E-2</v>
      </c>
      <c r="G431" s="44"/>
    </row>
    <row r="432" spans="2:7" ht="13.5" customHeight="1">
      <c r="B432" s="228"/>
      <c r="C432" s="230"/>
      <c r="D432" s="132" t="s">
        <v>130</v>
      </c>
      <c r="E432" s="132" t="s">
        <v>88</v>
      </c>
      <c r="F432" s="82">
        <v>0.02</v>
      </c>
      <c r="G432" s="44"/>
    </row>
    <row r="433" spans="2:7" ht="13.5" customHeight="1">
      <c r="B433" s="228"/>
      <c r="C433" s="231"/>
      <c r="D433" s="133" t="s">
        <v>228</v>
      </c>
      <c r="E433" s="133" t="s">
        <v>229</v>
      </c>
      <c r="F433" s="83">
        <v>1.4999999999999999E-2</v>
      </c>
      <c r="G433" s="44"/>
    </row>
    <row r="434" spans="2:7" ht="13.5" customHeight="1">
      <c r="B434" s="228">
        <v>44</v>
      </c>
      <c r="C434" s="229" t="s">
        <v>22</v>
      </c>
      <c r="D434" s="149" t="s">
        <v>78</v>
      </c>
      <c r="E434" s="149" t="s">
        <v>79</v>
      </c>
      <c r="F434" s="150">
        <v>0.183</v>
      </c>
      <c r="G434" s="44"/>
    </row>
    <row r="435" spans="2:7" ht="13.5" customHeight="1">
      <c r="B435" s="228"/>
      <c r="C435" s="230"/>
      <c r="D435" s="131" t="s">
        <v>82</v>
      </c>
      <c r="E435" s="131" t="s">
        <v>83</v>
      </c>
      <c r="F435" s="82">
        <v>6.3E-2</v>
      </c>
      <c r="G435" s="44"/>
    </row>
    <row r="436" spans="2:7" ht="13.5" customHeight="1">
      <c r="B436" s="228"/>
      <c r="C436" s="230"/>
      <c r="D436" s="132" t="s">
        <v>84</v>
      </c>
      <c r="E436" s="132" t="s">
        <v>85</v>
      </c>
      <c r="F436" s="82">
        <v>5.3999999999999999E-2</v>
      </c>
      <c r="G436" s="44"/>
    </row>
    <row r="437" spans="2:7" ht="13.5" customHeight="1">
      <c r="B437" s="228"/>
      <c r="C437" s="230"/>
      <c r="D437" s="132" t="s">
        <v>80</v>
      </c>
      <c r="E437" s="132" t="s">
        <v>81</v>
      </c>
      <c r="F437" s="82">
        <v>5.0999999999999997E-2</v>
      </c>
      <c r="G437" s="44"/>
    </row>
    <row r="438" spans="2:7" ht="13.5" customHeight="1">
      <c r="B438" s="228"/>
      <c r="C438" s="230"/>
      <c r="D438" s="132" t="s">
        <v>86</v>
      </c>
      <c r="E438" s="132" t="s">
        <v>83</v>
      </c>
      <c r="F438" s="82">
        <v>4.1000000000000002E-2</v>
      </c>
      <c r="G438" s="44"/>
    </row>
    <row r="439" spans="2:7" ht="13.5" customHeight="1">
      <c r="B439" s="228"/>
      <c r="C439" s="230"/>
      <c r="D439" s="132" t="s">
        <v>89</v>
      </c>
      <c r="E439" s="132" t="s">
        <v>83</v>
      </c>
      <c r="F439" s="82">
        <v>3.6999999999999998E-2</v>
      </c>
      <c r="G439" s="44"/>
    </row>
    <row r="440" spans="2:7" ht="13.5" customHeight="1">
      <c r="B440" s="228"/>
      <c r="C440" s="230"/>
      <c r="D440" s="132" t="s">
        <v>90</v>
      </c>
      <c r="E440" s="132" t="s">
        <v>83</v>
      </c>
      <c r="F440" s="82">
        <v>3.3000000000000002E-2</v>
      </c>
      <c r="G440" s="44"/>
    </row>
    <row r="441" spans="2:7" ht="13.5" customHeight="1">
      <c r="B441" s="228"/>
      <c r="C441" s="230"/>
      <c r="D441" s="132" t="s">
        <v>87</v>
      </c>
      <c r="E441" s="132" t="s">
        <v>88</v>
      </c>
      <c r="F441" s="82">
        <v>2.9000000000000001E-2</v>
      </c>
      <c r="G441" s="44"/>
    </row>
    <row r="442" spans="2:7" ht="13.5" customHeight="1">
      <c r="B442" s="228"/>
      <c r="C442" s="230"/>
      <c r="D442" s="132" t="s">
        <v>155</v>
      </c>
      <c r="E442" s="132" t="s">
        <v>83</v>
      </c>
      <c r="F442" s="82">
        <v>2.7E-2</v>
      </c>
      <c r="G442" s="44"/>
    </row>
    <row r="443" spans="2:7" ht="13.5" customHeight="1">
      <c r="B443" s="228"/>
      <c r="C443" s="231"/>
      <c r="D443" s="133" t="s">
        <v>129</v>
      </c>
      <c r="E443" s="133" t="s">
        <v>85</v>
      </c>
      <c r="F443" s="83">
        <v>2.1000000000000001E-2</v>
      </c>
      <c r="G443" s="44"/>
    </row>
    <row r="444" spans="2:7" ht="13.5" customHeight="1">
      <c r="B444" s="228">
        <v>45</v>
      </c>
      <c r="C444" s="229" t="s">
        <v>48</v>
      </c>
      <c r="D444" s="149" t="s">
        <v>78</v>
      </c>
      <c r="E444" s="149" t="s">
        <v>79</v>
      </c>
      <c r="F444" s="150">
        <v>0.245</v>
      </c>
      <c r="G444" s="44"/>
    </row>
    <row r="445" spans="2:7" ht="13.5" customHeight="1">
      <c r="B445" s="228"/>
      <c r="C445" s="230"/>
      <c r="D445" s="131" t="s">
        <v>87</v>
      </c>
      <c r="E445" s="131" t="s">
        <v>88</v>
      </c>
      <c r="F445" s="82">
        <v>8.5000000000000006E-2</v>
      </c>
      <c r="G445" s="44"/>
    </row>
    <row r="446" spans="2:7" ht="13.5" customHeight="1">
      <c r="B446" s="228"/>
      <c r="C446" s="230"/>
      <c r="D446" s="132" t="s">
        <v>80</v>
      </c>
      <c r="E446" s="132" t="s">
        <v>81</v>
      </c>
      <c r="F446" s="82">
        <v>6.5000000000000002E-2</v>
      </c>
      <c r="G446" s="44"/>
    </row>
    <row r="447" spans="2:7" ht="13.5" customHeight="1">
      <c r="B447" s="228"/>
      <c r="C447" s="230"/>
      <c r="D447" s="132" t="s">
        <v>82</v>
      </c>
      <c r="E447" s="132" t="s">
        <v>83</v>
      </c>
      <c r="F447" s="82">
        <v>5.6000000000000001E-2</v>
      </c>
      <c r="G447" s="44"/>
    </row>
    <row r="448" spans="2:7" ht="13.5" customHeight="1">
      <c r="B448" s="228"/>
      <c r="C448" s="230"/>
      <c r="D448" s="132" t="s">
        <v>84</v>
      </c>
      <c r="E448" s="132" t="s">
        <v>85</v>
      </c>
      <c r="F448" s="82">
        <v>4.3999999999999997E-2</v>
      </c>
      <c r="G448" s="44"/>
    </row>
    <row r="449" spans="2:7" ht="13.5" customHeight="1">
      <c r="B449" s="228"/>
      <c r="C449" s="230"/>
      <c r="D449" s="132" t="s">
        <v>89</v>
      </c>
      <c r="E449" s="132" t="s">
        <v>83</v>
      </c>
      <c r="F449" s="82">
        <v>4.1000000000000002E-2</v>
      </c>
      <c r="G449" s="44"/>
    </row>
    <row r="450" spans="2:7" ht="13.5" customHeight="1">
      <c r="B450" s="228"/>
      <c r="C450" s="230"/>
      <c r="D450" s="132" t="s">
        <v>86</v>
      </c>
      <c r="E450" s="132" t="s">
        <v>83</v>
      </c>
      <c r="F450" s="82">
        <v>3.3000000000000002E-2</v>
      </c>
      <c r="G450" s="44"/>
    </row>
    <row r="451" spans="2:7" ht="13.5" customHeight="1">
      <c r="B451" s="228"/>
      <c r="C451" s="230"/>
      <c r="D451" s="132" t="s">
        <v>90</v>
      </c>
      <c r="E451" s="132" t="s">
        <v>83</v>
      </c>
      <c r="F451" s="82">
        <v>2.5000000000000001E-2</v>
      </c>
      <c r="G451" s="44"/>
    </row>
    <row r="452" spans="2:7" ht="13.5" customHeight="1">
      <c r="B452" s="228"/>
      <c r="C452" s="230"/>
      <c r="D452" s="132" t="s">
        <v>242</v>
      </c>
      <c r="E452" s="132" t="s">
        <v>241</v>
      </c>
      <c r="F452" s="82">
        <v>2.1000000000000001E-2</v>
      </c>
      <c r="G452" s="44"/>
    </row>
    <row r="453" spans="2:7" ht="13.5" customHeight="1">
      <c r="B453" s="228"/>
      <c r="C453" s="231"/>
      <c r="D453" s="133" t="s">
        <v>129</v>
      </c>
      <c r="E453" s="133" t="s">
        <v>85</v>
      </c>
      <c r="F453" s="83">
        <v>1.4999999999999999E-2</v>
      </c>
      <c r="G453" s="44"/>
    </row>
    <row r="454" spans="2:7" ht="13.5" customHeight="1">
      <c r="B454" s="228">
        <v>46</v>
      </c>
      <c r="C454" s="229" t="s">
        <v>26</v>
      </c>
      <c r="D454" s="149" t="s">
        <v>78</v>
      </c>
      <c r="E454" s="149" t="s">
        <v>79</v>
      </c>
      <c r="F454" s="150">
        <v>0.153</v>
      </c>
      <c r="G454" s="44"/>
    </row>
    <row r="455" spans="2:7" ht="13.5" customHeight="1">
      <c r="B455" s="228"/>
      <c r="C455" s="230"/>
      <c r="D455" s="131" t="s">
        <v>80</v>
      </c>
      <c r="E455" s="131" t="s">
        <v>81</v>
      </c>
      <c r="F455" s="82">
        <v>0.11799999999999999</v>
      </c>
      <c r="G455" s="44"/>
    </row>
    <row r="456" spans="2:7" ht="13.5" customHeight="1">
      <c r="B456" s="228"/>
      <c r="C456" s="230"/>
      <c r="D456" s="132" t="s">
        <v>90</v>
      </c>
      <c r="E456" s="132" t="s">
        <v>83</v>
      </c>
      <c r="F456" s="82">
        <v>6.5000000000000002E-2</v>
      </c>
      <c r="G456" s="44"/>
    </row>
    <row r="457" spans="2:7" ht="13.5" customHeight="1">
      <c r="B457" s="228"/>
      <c r="C457" s="230"/>
      <c r="D457" s="132" t="s">
        <v>89</v>
      </c>
      <c r="E457" s="132" t="s">
        <v>83</v>
      </c>
      <c r="F457" s="82">
        <v>5.5E-2</v>
      </c>
      <c r="G457" s="44"/>
    </row>
    <row r="458" spans="2:7" ht="13.5" customHeight="1">
      <c r="B458" s="228"/>
      <c r="C458" s="230"/>
      <c r="D458" s="132" t="s">
        <v>82</v>
      </c>
      <c r="E458" s="132" t="s">
        <v>83</v>
      </c>
      <c r="F458" s="82">
        <v>4.9000000000000002E-2</v>
      </c>
      <c r="G458" s="44"/>
    </row>
    <row r="459" spans="2:7" ht="13.5" customHeight="1">
      <c r="B459" s="228"/>
      <c r="C459" s="230"/>
      <c r="D459" s="132" t="s">
        <v>87</v>
      </c>
      <c r="E459" s="132" t="s">
        <v>88</v>
      </c>
      <c r="F459" s="82">
        <v>4.1000000000000002E-2</v>
      </c>
      <c r="G459" s="44"/>
    </row>
    <row r="460" spans="2:7" ht="13.5" customHeight="1">
      <c r="B460" s="228"/>
      <c r="C460" s="230"/>
      <c r="D460" s="132" t="s">
        <v>84</v>
      </c>
      <c r="E460" s="132" t="s">
        <v>85</v>
      </c>
      <c r="F460" s="82">
        <v>3.9E-2</v>
      </c>
      <c r="G460" s="44"/>
    </row>
    <row r="461" spans="2:7" ht="13.5" customHeight="1">
      <c r="B461" s="228"/>
      <c r="C461" s="230"/>
      <c r="D461" s="132" t="s">
        <v>129</v>
      </c>
      <c r="E461" s="132" t="s">
        <v>85</v>
      </c>
      <c r="F461" s="82">
        <v>2.8000000000000001E-2</v>
      </c>
      <c r="G461" s="44"/>
    </row>
    <row r="462" spans="2:7" ht="13.5" customHeight="1">
      <c r="B462" s="228"/>
      <c r="C462" s="230"/>
      <c r="D462" s="132" t="s">
        <v>86</v>
      </c>
      <c r="E462" s="132" t="s">
        <v>83</v>
      </c>
      <c r="F462" s="82">
        <v>2.4E-2</v>
      </c>
      <c r="G462" s="44"/>
    </row>
    <row r="463" spans="2:7" ht="13.5" customHeight="1">
      <c r="B463" s="228"/>
      <c r="C463" s="231"/>
      <c r="D463" s="133" t="s">
        <v>155</v>
      </c>
      <c r="E463" s="133" t="s">
        <v>83</v>
      </c>
      <c r="F463" s="83">
        <v>0.02</v>
      </c>
      <c r="G463" s="44"/>
    </row>
    <row r="464" spans="2:7" ht="13.5" customHeight="1">
      <c r="B464" s="228">
        <v>47</v>
      </c>
      <c r="C464" s="229" t="s">
        <v>16</v>
      </c>
      <c r="D464" s="149" t="s">
        <v>78</v>
      </c>
      <c r="E464" s="149" t="s">
        <v>79</v>
      </c>
      <c r="F464" s="150">
        <v>0.156</v>
      </c>
      <c r="G464" s="44"/>
    </row>
    <row r="465" spans="2:7" ht="13.5" customHeight="1">
      <c r="B465" s="228"/>
      <c r="C465" s="230"/>
      <c r="D465" s="131" t="s">
        <v>80</v>
      </c>
      <c r="E465" s="131" t="s">
        <v>81</v>
      </c>
      <c r="F465" s="82">
        <v>9.0999999999999998E-2</v>
      </c>
      <c r="G465" s="44"/>
    </row>
    <row r="466" spans="2:7" ht="13.5" customHeight="1">
      <c r="B466" s="228"/>
      <c r="C466" s="230"/>
      <c r="D466" s="132" t="s">
        <v>84</v>
      </c>
      <c r="E466" s="132" t="s">
        <v>85</v>
      </c>
      <c r="F466" s="82">
        <v>5.2999999999999999E-2</v>
      </c>
      <c r="G466" s="44"/>
    </row>
    <row r="467" spans="2:7" ht="13.5" customHeight="1">
      <c r="B467" s="228"/>
      <c r="C467" s="230"/>
      <c r="D467" s="132" t="s">
        <v>82</v>
      </c>
      <c r="E467" s="132" t="s">
        <v>83</v>
      </c>
      <c r="F467" s="82">
        <v>5.1999999999999998E-2</v>
      </c>
      <c r="G467" s="44"/>
    </row>
    <row r="468" spans="2:7" ht="13.5" customHeight="1">
      <c r="B468" s="228"/>
      <c r="C468" s="230"/>
      <c r="D468" s="132" t="s">
        <v>86</v>
      </c>
      <c r="E468" s="132" t="s">
        <v>83</v>
      </c>
      <c r="F468" s="82">
        <v>4.5999999999999999E-2</v>
      </c>
      <c r="G468" s="44"/>
    </row>
    <row r="469" spans="2:7" ht="13.5" customHeight="1">
      <c r="B469" s="228"/>
      <c r="C469" s="230"/>
      <c r="D469" s="132" t="s">
        <v>87</v>
      </c>
      <c r="E469" s="132" t="s">
        <v>88</v>
      </c>
      <c r="F469" s="82">
        <v>4.4999999999999998E-2</v>
      </c>
      <c r="G469" s="44"/>
    </row>
    <row r="470" spans="2:7" ht="13.5" customHeight="1">
      <c r="B470" s="228"/>
      <c r="C470" s="230"/>
      <c r="D470" s="132" t="s">
        <v>89</v>
      </c>
      <c r="E470" s="132" t="s">
        <v>83</v>
      </c>
      <c r="F470" s="82">
        <v>2.9000000000000001E-2</v>
      </c>
      <c r="G470" s="44"/>
    </row>
    <row r="471" spans="2:7" ht="13.5" customHeight="1">
      <c r="B471" s="228"/>
      <c r="C471" s="230"/>
      <c r="D471" s="132" t="s">
        <v>225</v>
      </c>
      <c r="E471" s="132" t="s">
        <v>79</v>
      </c>
      <c r="F471" s="82">
        <v>2.5000000000000001E-2</v>
      </c>
      <c r="G471" s="44"/>
    </row>
    <row r="472" spans="2:7" ht="13.5" customHeight="1">
      <c r="B472" s="228"/>
      <c r="C472" s="230"/>
      <c r="D472" s="132" t="s">
        <v>155</v>
      </c>
      <c r="E472" s="132" t="s">
        <v>83</v>
      </c>
      <c r="F472" s="82">
        <v>0.02</v>
      </c>
      <c r="G472" s="44"/>
    </row>
    <row r="473" spans="2:7" ht="13.5" customHeight="1">
      <c r="B473" s="228"/>
      <c r="C473" s="231"/>
      <c r="D473" s="133" t="s">
        <v>90</v>
      </c>
      <c r="E473" s="133" t="s">
        <v>83</v>
      </c>
      <c r="F473" s="83">
        <v>1.9E-2</v>
      </c>
      <c r="G473" s="44"/>
    </row>
    <row r="474" spans="2:7" ht="13.5" customHeight="1">
      <c r="B474" s="228">
        <v>48</v>
      </c>
      <c r="C474" s="229" t="s">
        <v>27</v>
      </c>
      <c r="D474" s="149" t="s">
        <v>87</v>
      </c>
      <c r="E474" s="149" t="s">
        <v>88</v>
      </c>
      <c r="F474" s="150">
        <v>0.16900000000000001</v>
      </c>
      <c r="G474" s="44"/>
    </row>
    <row r="475" spans="2:7" ht="13.5" customHeight="1">
      <c r="B475" s="228"/>
      <c r="C475" s="230"/>
      <c r="D475" s="131" t="s">
        <v>78</v>
      </c>
      <c r="E475" s="131" t="s">
        <v>79</v>
      </c>
      <c r="F475" s="82">
        <v>0.14499999999999999</v>
      </c>
      <c r="G475" s="44"/>
    </row>
    <row r="476" spans="2:7" ht="13.5" customHeight="1">
      <c r="B476" s="228"/>
      <c r="C476" s="230"/>
      <c r="D476" s="132" t="s">
        <v>80</v>
      </c>
      <c r="E476" s="132" t="s">
        <v>81</v>
      </c>
      <c r="F476" s="82">
        <v>0.109</v>
      </c>
      <c r="G476" s="44"/>
    </row>
    <row r="477" spans="2:7" ht="13.5" customHeight="1">
      <c r="B477" s="228"/>
      <c r="C477" s="230"/>
      <c r="D477" s="132" t="s">
        <v>82</v>
      </c>
      <c r="E477" s="132" t="s">
        <v>83</v>
      </c>
      <c r="F477" s="82">
        <v>7.1999999999999995E-2</v>
      </c>
      <c r="G477" s="44"/>
    </row>
    <row r="478" spans="2:7" ht="13.5" customHeight="1">
      <c r="B478" s="228"/>
      <c r="C478" s="230"/>
      <c r="D478" s="132" t="s">
        <v>84</v>
      </c>
      <c r="E478" s="132" t="s">
        <v>85</v>
      </c>
      <c r="F478" s="82">
        <v>4.1000000000000002E-2</v>
      </c>
      <c r="G478" s="44"/>
    </row>
    <row r="479" spans="2:7" ht="13.5" customHeight="1">
      <c r="B479" s="228"/>
      <c r="C479" s="230"/>
      <c r="D479" s="132" t="s">
        <v>250</v>
      </c>
      <c r="E479" s="132" t="s">
        <v>88</v>
      </c>
      <c r="F479" s="82">
        <v>3.1E-2</v>
      </c>
      <c r="G479" s="44"/>
    </row>
    <row r="480" spans="2:7" ht="13.5" customHeight="1">
      <c r="B480" s="228"/>
      <c r="C480" s="230"/>
      <c r="D480" s="132" t="s">
        <v>89</v>
      </c>
      <c r="E480" s="132" t="s">
        <v>83</v>
      </c>
      <c r="F480" s="82">
        <v>2.4E-2</v>
      </c>
      <c r="G480" s="44"/>
    </row>
    <row r="481" spans="2:7" ht="13.5" customHeight="1">
      <c r="B481" s="228"/>
      <c r="C481" s="230"/>
      <c r="D481" s="132" t="s">
        <v>129</v>
      </c>
      <c r="E481" s="132" t="s">
        <v>85</v>
      </c>
      <c r="F481" s="82">
        <v>0.02</v>
      </c>
      <c r="G481" s="44"/>
    </row>
    <row r="482" spans="2:7" ht="13.5" customHeight="1">
      <c r="B482" s="228"/>
      <c r="C482" s="230"/>
      <c r="D482" s="132" t="s">
        <v>234</v>
      </c>
      <c r="E482" s="132" t="s">
        <v>229</v>
      </c>
      <c r="F482" s="82">
        <v>1.7999999999999999E-2</v>
      </c>
      <c r="G482" s="44"/>
    </row>
    <row r="483" spans="2:7" ht="13.5" customHeight="1">
      <c r="B483" s="228"/>
      <c r="C483" s="231"/>
      <c r="D483" s="133" t="s">
        <v>86</v>
      </c>
      <c r="E483" s="133" t="s">
        <v>83</v>
      </c>
      <c r="F483" s="83">
        <v>1.6E-2</v>
      </c>
      <c r="G483" s="44"/>
    </row>
    <row r="484" spans="2:7" ht="13.5" customHeight="1">
      <c r="B484" s="228">
        <v>49</v>
      </c>
      <c r="C484" s="229" t="s">
        <v>28</v>
      </c>
      <c r="D484" s="149" t="s">
        <v>78</v>
      </c>
      <c r="E484" s="149" t="s">
        <v>79</v>
      </c>
      <c r="F484" s="150">
        <v>0.20499999999999999</v>
      </c>
      <c r="G484" s="44"/>
    </row>
    <row r="485" spans="2:7" ht="13.5" customHeight="1">
      <c r="B485" s="228"/>
      <c r="C485" s="230"/>
      <c r="D485" s="131" t="s">
        <v>82</v>
      </c>
      <c r="E485" s="131" t="s">
        <v>83</v>
      </c>
      <c r="F485" s="82">
        <v>7.6999999999999999E-2</v>
      </c>
      <c r="G485" s="44"/>
    </row>
    <row r="486" spans="2:7" ht="13.5" customHeight="1">
      <c r="B486" s="228"/>
      <c r="C486" s="230"/>
      <c r="D486" s="132" t="s">
        <v>226</v>
      </c>
      <c r="E486" s="132" t="s">
        <v>227</v>
      </c>
      <c r="F486" s="82">
        <v>0.05</v>
      </c>
      <c r="G486" s="44"/>
    </row>
    <row r="487" spans="2:7" ht="13.5" customHeight="1">
      <c r="B487" s="228"/>
      <c r="C487" s="230"/>
      <c r="D487" s="132" t="s">
        <v>84</v>
      </c>
      <c r="E487" s="132" t="s">
        <v>85</v>
      </c>
      <c r="F487" s="82">
        <v>4.8000000000000001E-2</v>
      </c>
      <c r="G487" s="44"/>
    </row>
    <row r="488" spans="2:7" ht="13.5" customHeight="1">
      <c r="B488" s="228"/>
      <c r="C488" s="230"/>
      <c r="D488" s="132" t="s">
        <v>89</v>
      </c>
      <c r="E488" s="132" t="s">
        <v>83</v>
      </c>
      <c r="F488" s="82">
        <v>4.7E-2</v>
      </c>
      <c r="G488" s="44"/>
    </row>
    <row r="489" spans="2:7" ht="13.5" customHeight="1">
      <c r="B489" s="228"/>
      <c r="C489" s="230"/>
      <c r="D489" s="132" t="s">
        <v>86</v>
      </c>
      <c r="E489" s="132" t="s">
        <v>83</v>
      </c>
      <c r="F489" s="82">
        <v>3.9E-2</v>
      </c>
      <c r="G489" s="44"/>
    </row>
    <row r="490" spans="2:7" ht="13.5" customHeight="1">
      <c r="B490" s="228"/>
      <c r="C490" s="230"/>
      <c r="D490" s="132" t="s">
        <v>87</v>
      </c>
      <c r="E490" s="132" t="s">
        <v>88</v>
      </c>
      <c r="F490" s="82">
        <v>3.3000000000000002E-2</v>
      </c>
      <c r="G490" s="44"/>
    </row>
    <row r="491" spans="2:7" ht="13.5" customHeight="1">
      <c r="B491" s="228"/>
      <c r="C491" s="230"/>
      <c r="D491" s="132" t="s">
        <v>80</v>
      </c>
      <c r="E491" s="132" t="s">
        <v>81</v>
      </c>
      <c r="F491" s="82">
        <v>3.3000000000000002E-2</v>
      </c>
      <c r="G491" s="44"/>
    </row>
    <row r="492" spans="2:7" ht="13.5" customHeight="1">
      <c r="B492" s="228"/>
      <c r="C492" s="230"/>
      <c r="D492" s="132" t="s">
        <v>234</v>
      </c>
      <c r="E492" s="132" t="s">
        <v>229</v>
      </c>
      <c r="F492" s="82">
        <v>2.8000000000000001E-2</v>
      </c>
      <c r="G492" s="44"/>
    </row>
    <row r="493" spans="2:7" ht="13.5" customHeight="1">
      <c r="B493" s="228"/>
      <c r="C493" s="231"/>
      <c r="D493" s="133" t="s">
        <v>90</v>
      </c>
      <c r="E493" s="133" t="s">
        <v>83</v>
      </c>
      <c r="F493" s="83">
        <v>2.4E-2</v>
      </c>
      <c r="G493" s="44"/>
    </row>
    <row r="494" spans="2:7" ht="13.5" customHeight="1">
      <c r="B494" s="228">
        <v>50</v>
      </c>
      <c r="C494" s="229" t="s">
        <v>17</v>
      </c>
      <c r="D494" s="149" t="s">
        <v>78</v>
      </c>
      <c r="E494" s="149" t="s">
        <v>79</v>
      </c>
      <c r="F494" s="150">
        <v>0.19400000000000001</v>
      </c>
      <c r="G494" s="44"/>
    </row>
    <row r="495" spans="2:7" ht="13.5" customHeight="1">
      <c r="B495" s="228"/>
      <c r="C495" s="230"/>
      <c r="D495" s="131" t="s">
        <v>84</v>
      </c>
      <c r="E495" s="131" t="s">
        <v>85</v>
      </c>
      <c r="F495" s="82">
        <v>6.2E-2</v>
      </c>
      <c r="G495" s="44"/>
    </row>
    <row r="496" spans="2:7" ht="13.5" customHeight="1">
      <c r="B496" s="228"/>
      <c r="C496" s="230"/>
      <c r="D496" s="132" t="s">
        <v>80</v>
      </c>
      <c r="E496" s="132" t="s">
        <v>81</v>
      </c>
      <c r="F496" s="82">
        <v>5.3999999999999999E-2</v>
      </c>
      <c r="G496" s="44"/>
    </row>
    <row r="497" spans="2:7" ht="13.5" customHeight="1">
      <c r="B497" s="228"/>
      <c r="C497" s="230"/>
      <c r="D497" s="132" t="s">
        <v>82</v>
      </c>
      <c r="E497" s="132" t="s">
        <v>83</v>
      </c>
      <c r="F497" s="82">
        <v>0.05</v>
      </c>
      <c r="G497" s="44"/>
    </row>
    <row r="498" spans="2:7" ht="13.5" customHeight="1">
      <c r="B498" s="228"/>
      <c r="C498" s="230"/>
      <c r="D498" s="132" t="s">
        <v>86</v>
      </c>
      <c r="E498" s="132" t="s">
        <v>83</v>
      </c>
      <c r="F498" s="82">
        <v>3.7999999999999999E-2</v>
      </c>
      <c r="G498" s="44"/>
    </row>
    <row r="499" spans="2:7" ht="13.5" customHeight="1">
      <c r="B499" s="228"/>
      <c r="C499" s="230"/>
      <c r="D499" s="132" t="s">
        <v>87</v>
      </c>
      <c r="E499" s="132" t="s">
        <v>88</v>
      </c>
      <c r="F499" s="82">
        <v>3.3000000000000002E-2</v>
      </c>
      <c r="G499" s="44"/>
    </row>
    <row r="500" spans="2:7" ht="13.5" customHeight="1">
      <c r="B500" s="228"/>
      <c r="C500" s="230"/>
      <c r="D500" s="132" t="s">
        <v>89</v>
      </c>
      <c r="E500" s="132" t="s">
        <v>83</v>
      </c>
      <c r="F500" s="82">
        <v>3.2000000000000001E-2</v>
      </c>
      <c r="G500" s="44"/>
    </row>
    <row r="501" spans="2:7" ht="13.5" customHeight="1">
      <c r="B501" s="228"/>
      <c r="C501" s="230"/>
      <c r="D501" s="132" t="s">
        <v>155</v>
      </c>
      <c r="E501" s="132" t="s">
        <v>83</v>
      </c>
      <c r="F501" s="82">
        <v>3.2000000000000001E-2</v>
      </c>
      <c r="G501" s="44"/>
    </row>
    <row r="502" spans="2:7" ht="13.5" customHeight="1">
      <c r="B502" s="228"/>
      <c r="C502" s="230"/>
      <c r="D502" s="132" t="s">
        <v>90</v>
      </c>
      <c r="E502" s="132" t="s">
        <v>83</v>
      </c>
      <c r="F502" s="82">
        <v>2.7E-2</v>
      </c>
      <c r="G502" s="44"/>
    </row>
    <row r="503" spans="2:7" ht="13.5" customHeight="1">
      <c r="B503" s="228"/>
      <c r="C503" s="231"/>
      <c r="D503" s="133" t="s">
        <v>234</v>
      </c>
      <c r="E503" s="133" t="s">
        <v>229</v>
      </c>
      <c r="F503" s="83">
        <v>2.5000000000000001E-2</v>
      </c>
      <c r="G503" s="44"/>
    </row>
    <row r="504" spans="2:7" ht="13.5" customHeight="1">
      <c r="B504" s="228">
        <v>51</v>
      </c>
      <c r="C504" s="229" t="s">
        <v>49</v>
      </c>
      <c r="D504" s="149" t="s">
        <v>78</v>
      </c>
      <c r="E504" s="149" t="s">
        <v>79</v>
      </c>
      <c r="F504" s="150">
        <v>0.20699999999999999</v>
      </c>
      <c r="G504" s="44"/>
    </row>
    <row r="505" spans="2:7" ht="13.5" customHeight="1">
      <c r="B505" s="228"/>
      <c r="C505" s="230"/>
      <c r="D505" s="131" t="s">
        <v>87</v>
      </c>
      <c r="E505" s="131" t="s">
        <v>88</v>
      </c>
      <c r="F505" s="82">
        <v>0.104</v>
      </c>
      <c r="G505" s="44"/>
    </row>
    <row r="506" spans="2:7" ht="13.5" customHeight="1">
      <c r="B506" s="228"/>
      <c r="C506" s="230"/>
      <c r="D506" s="132" t="s">
        <v>80</v>
      </c>
      <c r="E506" s="132" t="s">
        <v>81</v>
      </c>
      <c r="F506" s="82">
        <v>6.9000000000000006E-2</v>
      </c>
      <c r="G506" s="44"/>
    </row>
    <row r="507" spans="2:7" ht="13.5" customHeight="1">
      <c r="B507" s="228"/>
      <c r="C507" s="230"/>
      <c r="D507" s="132" t="s">
        <v>84</v>
      </c>
      <c r="E507" s="132" t="s">
        <v>85</v>
      </c>
      <c r="F507" s="82">
        <v>0.06</v>
      </c>
      <c r="G507" s="44"/>
    </row>
    <row r="508" spans="2:7" ht="13.5" customHeight="1">
      <c r="B508" s="228"/>
      <c r="C508" s="230"/>
      <c r="D508" s="132" t="s">
        <v>86</v>
      </c>
      <c r="E508" s="132" t="s">
        <v>83</v>
      </c>
      <c r="F508" s="82">
        <v>5.5E-2</v>
      </c>
      <c r="G508" s="44"/>
    </row>
    <row r="509" spans="2:7" ht="13.5" customHeight="1">
      <c r="B509" s="228"/>
      <c r="C509" s="230"/>
      <c r="D509" s="132" t="s">
        <v>82</v>
      </c>
      <c r="E509" s="132" t="s">
        <v>83</v>
      </c>
      <c r="F509" s="82">
        <v>4.8000000000000001E-2</v>
      </c>
      <c r="G509" s="44"/>
    </row>
    <row r="510" spans="2:7" ht="13.5" customHeight="1">
      <c r="B510" s="228"/>
      <c r="C510" s="230"/>
      <c r="D510" s="132" t="s">
        <v>90</v>
      </c>
      <c r="E510" s="132" t="s">
        <v>83</v>
      </c>
      <c r="F510" s="82">
        <v>4.2000000000000003E-2</v>
      </c>
      <c r="G510" s="44"/>
    </row>
    <row r="511" spans="2:7" ht="13.5" customHeight="1">
      <c r="B511" s="228"/>
      <c r="C511" s="230"/>
      <c r="D511" s="132" t="s">
        <v>129</v>
      </c>
      <c r="E511" s="132" t="s">
        <v>85</v>
      </c>
      <c r="F511" s="82">
        <v>3.3000000000000002E-2</v>
      </c>
      <c r="G511" s="44"/>
    </row>
    <row r="512" spans="2:7" ht="13.5" customHeight="1">
      <c r="B512" s="228"/>
      <c r="C512" s="230"/>
      <c r="D512" s="132" t="s">
        <v>89</v>
      </c>
      <c r="E512" s="132" t="s">
        <v>83</v>
      </c>
      <c r="F512" s="82">
        <v>2.5000000000000001E-2</v>
      </c>
      <c r="G512" s="44"/>
    </row>
    <row r="513" spans="2:7" ht="13.5" customHeight="1">
      <c r="B513" s="228"/>
      <c r="C513" s="231"/>
      <c r="D513" s="133" t="s">
        <v>228</v>
      </c>
      <c r="E513" s="133" t="s">
        <v>229</v>
      </c>
      <c r="F513" s="83">
        <v>1.2E-2</v>
      </c>
      <c r="G513" s="44"/>
    </row>
    <row r="514" spans="2:7" ht="13.5" customHeight="1">
      <c r="B514" s="228">
        <v>52</v>
      </c>
      <c r="C514" s="229" t="s">
        <v>5</v>
      </c>
      <c r="D514" s="149" t="s">
        <v>78</v>
      </c>
      <c r="E514" s="149" t="s">
        <v>79</v>
      </c>
      <c r="F514" s="150">
        <v>0.159</v>
      </c>
      <c r="G514" s="44"/>
    </row>
    <row r="515" spans="2:7" ht="13.5" customHeight="1">
      <c r="B515" s="228"/>
      <c r="C515" s="230"/>
      <c r="D515" s="131" t="s">
        <v>84</v>
      </c>
      <c r="E515" s="131" t="s">
        <v>85</v>
      </c>
      <c r="F515" s="82">
        <v>6.5000000000000002E-2</v>
      </c>
      <c r="G515" s="44"/>
    </row>
    <row r="516" spans="2:7" ht="13.5" customHeight="1">
      <c r="B516" s="228"/>
      <c r="C516" s="230"/>
      <c r="D516" s="132" t="s">
        <v>82</v>
      </c>
      <c r="E516" s="132" t="s">
        <v>83</v>
      </c>
      <c r="F516" s="82">
        <v>6.2E-2</v>
      </c>
      <c r="G516" s="44"/>
    </row>
    <row r="517" spans="2:7" ht="13.5" customHeight="1">
      <c r="B517" s="228"/>
      <c r="C517" s="230"/>
      <c r="D517" s="132" t="s">
        <v>86</v>
      </c>
      <c r="E517" s="132" t="s">
        <v>83</v>
      </c>
      <c r="F517" s="82">
        <v>4.2999999999999997E-2</v>
      </c>
      <c r="G517" s="44"/>
    </row>
    <row r="518" spans="2:7" ht="13.5" customHeight="1">
      <c r="B518" s="228"/>
      <c r="C518" s="230"/>
      <c r="D518" s="132" t="s">
        <v>87</v>
      </c>
      <c r="E518" s="132" t="s">
        <v>88</v>
      </c>
      <c r="F518" s="82">
        <v>4.2999999999999997E-2</v>
      </c>
      <c r="G518" s="44"/>
    </row>
    <row r="519" spans="2:7" ht="13.5" customHeight="1">
      <c r="B519" s="228"/>
      <c r="C519" s="230"/>
      <c r="D519" s="132" t="s">
        <v>80</v>
      </c>
      <c r="E519" s="132" t="s">
        <v>81</v>
      </c>
      <c r="F519" s="82">
        <v>0.04</v>
      </c>
      <c r="G519" s="44"/>
    </row>
    <row r="520" spans="2:7" ht="13.5" customHeight="1">
      <c r="B520" s="228"/>
      <c r="C520" s="230"/>
      <c r="D520" s="132" t="s">
        <v>89</v>
      </c>
      <c r="E520" s="132" t="s">
        <v>83</v>
      </c>
      <c r="F520" s="82">
        <v>3.9E-2</v>
      </c>
      <c r="G520" s="44"/>
    </row>
    <row r="521" spans="2:7" ht="13.5" customHeight="1">
      <c r="B521" s="228"/>
      <c r="C521" s="230"/>
      <c r="D521" s="132" t="s">
        <v>129</v>
      </c>
      <c r="E521" s="132" t="s">
        <v>85</v>
      </c>
      <c r="F521" s="82">
        <v>0.03</v>
      </c>
      <c r="G521" s="44"/>
    </row>
    <row r="522" spans="2:7" ht="13.5" customHeight="1">
      <c r="B522" s="228"/>
      <c r="C522" s="230"/>
      <c r="D522" s="132" t="s">
        <v>235</v>
      </c>
      <c r="E522" s="154" t="s">
        <v>236</v>
      </c>
      <c r="F522" s="82">
        <v>1.7999999999999999E-2</v>
      </c>
      <c r="G522" s="44"/>
    </row>
    <row r="523" spans="2:7" ht="13.5" customHeight="1">
      <c r="B523" s="228"/>
      <c r="C523" s="231"/>
      <c r="D523" s="133" t="s">
        <v>251</v>
      </c>
      <c r="E523" s="133" t="s">
        <v>79</v>
      </c>
      <c r="F523" s="83">
        <v>1.6E-2</v>
      </c>
      <c r="G523" s="44"/>
    </row>
    <row r="524" spans="2:7" ht="13.5" customHeight="1">
      <c r="B524" s="228">
        <v>53</v>
      </c>
      <c r="C524" s="229" t="s">
        <v>23</v>
      </c>
      <c r="D524" s="149" t="s">
        <v>78</v>
      </c>
      <c r="E524" s="149" t="s">
        <v>79</v>
      </c>
      <c r="F524" s="150">
        <v>0.128</v>
      </c>
      <c r="G524" s="44"/>
    </row>
    <row r="525" spans="2:7" ht="13.5" customHeight="1">
      <c r="B525" s="228"/>
      <c r="C525" s="230"/>
      <c r="D525" s="131" t="s">
        <v>82</v>
      </c>
      <c r="E525" s="131" t="s">
        <v>83</v>
      </c>
      <c r="F525" s="82">
        <v>8.6999999999999994E-2</v>
      </c>
      <c r="G525" s="44"/>
    </row>
    <row r="526" spans="2:7" ht="13.5" customHeight="1">
      <c r="B526" s="228"/>
      <c r="C526" s="230"/>
      <c r="D526" s="132" t="s">
        <v>89</v>
      </c>
      <c r="E526" s="132" t="s">
        <v>83</v>
      </c>
      <c r="F526" s="82">
        <v>7.4999999999999997E-2</v>
      </c>
      <c r="G526" s="44"/>
    </row>
    <row r="527" spans="2:7" ht="13.5" customHeight="1">
      <c r="B527" s="228"/>
      <c r="C527" s="230"/>
      <c r="D527" s="132" t="s">
        <v>90</v>
      </c>
      <c r="E527" s="132" t="s">
        <v>83</v>
      </c>
      <c r="F527" s="82">
        <v>4.3999999999999997E-2</v>
      </c>
      <c r="G527" s="44"/>
    </row>
    <row r="528" spans="2:7" ht="13.5" customHeight="1">
      <c r="B528" s="228"/>
      <c r="C528" s="230"/>
      <c r="D528" s="132" t="s">
        <v>86</v>
      </c>
      <c r="E528" s="132" t="s">
        <v>83</v>
      </c>
      <c r="F528" s="82">
        <v>4.3999999999999997E-2</v>
      </c>
      <c r="G528" s="44"/>
    </row>
    <row r="529" spans="2:7" ht="13.5" customHeight="1">
      <c r="B529" s="228"/>
      <c r="C529" s="230"/>
      <c r="D529" s="132" t="s">
        <v>155</v>
      </c>
      <c r="E529" s="132" t="s">
        <v>83</v>
      </c>
      <c r="F529" s="82">
        <v>0.03</v>
      </c>
      <c r="G529" s="44"/>
    </row>
    <row r="530" spans="2:7" ht="13.5" customHeight="1">
      <c r="B530" s="228"/>
      <c r="C530" s="230"/>
      <c r="D530" s="132" t="s">
        <v>87</v>
      </c>
      <c r="E530" s="132" t="s">
        <v>88</v>
      </c>
      <c r="F530" s="82">
        <v>2.9000000000000001E-2</v>
      </c>
      <c r="G530" s="44"/>
    </row>
    <row r="531" spans="2:7" ht="13.5" customHeight="1">
      <c r="B531" s="228"/>
      <c r="C531" s="230"/>
      <c r="D531" s="132" t="s">
        <v>84</v>
      </c>
      <c r="E531" s="132" t="s">
        <v>85</v>
      </c>
      <c r="F531" s="82">
        <v>2.9000000000000001E-2</v>
      </c>
      <c r="G531" s="44"/>
    </row>
    <row r="532" spans="2:7" ht="13.5" customHeight="1">
      <c r="B532" s="228"/>
      <c r="C532" s="230"/>
      <c r="D532" s="132" t="s">
        <v>232</v>
      </c>
      <c r="E532" s="132" t="s">
        <v>233</v>
      </c>
      <c r="F532" s="82">
        <v>0.02</v>
      </c>
      <c r="G532" s="44"/>
    </row>
    <row r="533" spans="2:7" ht="13.5" customHeight="1">
      <c r="B533" s="228"/>
      <c r="C533" s="231"/>
      <c r="D533" s="133" t="s">
        <v>225</v>
      </c>
      <c r="E533" s="133" t="s">
        <v>79</v>
      </c>
      <c r="F533" s="83">
        <v>0.02</v>
      </c>
      <c r="G533" s="44"/>
    </row>
    <row r="534" spans="2:7" ht="13.5" customHeight="1">
      <c r="B534" s="228">
        <v>54</v>
      </c>
      <c r="C534" s="229" t="s">
        <v>29</v>
      </c>
      <c r="D534" s="149" t="s">
        <v>78</v>
      </c>
      <c r="E534" s="149" t="s">
        <v>79</v>
      </c>
      <c r="F534" s="150">
        <v>0.155</v>
      </c>
      <c r="G534" s="44"/>
    </row>
    <row r="535" spans="2:7" ht="13.5" customHeight="1">
      <c r="B535" s="228"/>
      <c r="C535" s="230"/>
      <c r="D535" s="131" t="s">
        <v>80</v>
      </c>
      <c r="E535" s="131" t="s">
        <v>81</v>
      </c>
      <c r="F535" s="82">
        <v>8.8999999999999996E-2</v>
      </c>
      <c r="G535" s="44"/>
    </row>
    <row r="536" spans="2:7" ht="13.5" customHeight="1">
      <c r="B536" s="228"/>
      <c r="C536" s="230"/>
      <c r="D536" s="132" t="s">
        <v>90</v>
      </c>
      <c r="E536" s="132" t="s">
        <v>83</v>
      </c>
      <c r="F536" s="82">
        <v>5.8999999999999997E-2</v>
      </c>
      <c r="G536" s="44"/>
    </row>
    <row r="537" spans="2:7" ht="13.5" customHeight="1">
      <c r="B537" s="228"/>
      <c r="C537" s="230"/>
      <c r="D537" s="132" t="s">
        <v>84</v>
      </c>
      <c r="E537" s="132" t="s">
        <v>85</v>
      </c>
      <c r="F537" s="82">
        <v>4.4999999999999998E-2</v>
      </c>
      <c r="G537" s="44"/>
    </row>
    <row r="538" spans="2:7" ht="13.5" customHeight="1">
      <c r="B538" s="228"/>
      <c r="C538" s="230"/>
      <c r="D538" s="132" t="s">
        <v>86</v>
      </c>
      <c r="E538" s="132" t="s">
        <v>83</v>
      </c>
      <c r="F538" s="82">
        <v>3.4000000000000002E-2</v>
      </c>
      <c r="G538" s="44"/>
    </row>
    <row r="539" spans="2:7" ht="13.5" customHeight="1">
      <c r="B539" s="228"/>
      <c r="C539" s="230"/>
      <c r="D539" s="132" t="s">
        <v>226</v>
      </c>
      <c r="E539" s="132" t="s">
        <v>227</v>
      </c>
      <c r="F539" s="82">
        <v>3.3000000000000002E-2</v>
      </c>
      <c r="G539" s="44"/>
    </row>
    <row r="540" spans="2:7" ht="13.5" customHeight="1">
      <c r="B540" s="228"/>
      <c r="C540" s="230"/>
      <c r="D540" s="132" t="s">
        <v>87</v>
      </c>
      <c r="E540" s="132" t="s">
        <v>88</v>
      </c>
      <c r="F540" s="82">
        <v>3.1E-2</v>
      </c>
      <c r="G540" s="44"/>
    </row>
    <row r="541" spans="2:7" ht="13.5" customHeight="1">
      <c r="B541" s="228"/>
      <c r="C541" s="230"/>
      <c r="D541" s="132" t="s">
        <v>155</v>
      </c>
      <c r="E541" s="132" t="s">
        <v>83</v>
      </c>
      <c r="F541" s="82">
        <v>2.7E-2</v>
      </c>
      <c r="G541" s="44"/>
    </row>
    <row r="542" spans="2:7" ht="13.5" customHeight="1">
      <c r="B542" s="228"/>
      <c r="C542" s="230"/>
      <c r="D542" s="132" t="s">
        <v>225</v>
      </c>
      <c r="E542" s="132" t="s">
        <v>79</v>
      </c>
      <c r="F542" s="82">
        <v>2.1999999999999999E-2</v>
      </c>
      <c r="G542" s="44"/>
    </row>
    <row r="543" spans="2:7" ht="13.5" customHeight="1">
      <c r="B543" s="228"/>
      <c r="C543" s="231"/>
      <c r="D543" s="133" t="s">
        <v>82</v>
      </c>
      <c r="E543" s="133" t="s">
        <v>83</v>
      </c>
      <c r="F543" s="83">
        <v>2.1999999999999999E-2</v>
      </c>
      <c r="G543" s="44"/>
    </row>
    <row r="544" spans="2:7" ht="13.5" customHeight="1">
      <c r="B544" s="228">
        <v>55</v>
      </c>
      <c r="C544" s="229" t="s">
        <v>18</v>
      </c>
      <c r="D544" s="149" t="s">
        <v>78</v>
      </c>
      <c r="E544" s="149" t="s">
        <v>79</v>
      </c>
      <c r="F544" s="150">
        <v>0.17599999999999999</v>
      </c>
      <c r="G544" s="44"/>
    </row>
    <row r="545" spans="2:7" ht="13.5" customHeight="1">
      <c r="B545" s="228"/>
      <c r="C545" s="230"/>
      <c r="D545" s="131" t="s">
        <v>80</v>
      </c>
      <c r="E545" s="131" t="s">
        <v>81</v>
      </c>
      <c r="F545" s="82">
        <v>0.08</v>
      </c>
      <c r="G545" s="44"/>
    </row>
    <row r="546" spans="2:7" ht="13.5" customHeight="1">
      <c r="B546" s="228"/>
      <c r="C546" s="230"/>
      <c r="D546" s="132" t="s">
        <v>89</v>
      </c>
      <c r="E546" s="132" t="s">
        <v>83</v>
      </c>
      <c r="F546" s="82">
        <v>6.0999999999999999E-2</v>
      </c>
      <c r="G546" s="44"/>
    </row>
    <row r="547" spans="2:7" ht="13.5" customHeight="1">
      <c r="B547" s="228"/>
      <c r="C547" s="230"/>
      <c r="D547" s="132" t="s">
        <v>82</v>
      </c>
      <c r="E547" s="132" t="s">
        <v>83</v>
      </c>
      <c r="F547" s="82">
        <v>5.8999999999999997E-2</v>
      </c>
      <c r="G547" s="44"/>
    </row>
    <row r="548" spans="2:7" ht="13.5" customHeight="1">
      <c r="B548" s="228"/>
      <c r="C548" s="230"/>
      <c r="D548" s="132" t="s">
        <v>87</v>
      </c>
      <c r="E548" s="132" t="s">
        <v>88</v>
      </c>
      <c r="F548" s="82">
        <v>5.6000000000000001E-2</v>
      </c>
      <c r="G548" s="44"/>
    </row>
    <row r="549" spans="2:7" ht="13.5" customHeight="1">
      <c r="B549" s="228"/>
      <c r="C549" s="230"/>
      <c r="D549" s="132" t="s">
        <v>84</v>
      </c>
      <c r="E549" s="132" t="s">
        <v>85</v>
      </c>
      <c r="F549" s="82">
        <v>5.2999999999999999E-2</v>
      </c>
      <c r="G549" s="44"/>
    </row>
    <row r="550" spans="2:7" ht="13.5" customHeight="1">
      <c r="B550" s="228"/>
      <c r="C550" s="230"/>
      <c r="D550" s="132" t="s">
        <v>86</v>
      </c>
      <c r="E550" s="132" t="s">
        <v>83</v>
      </c>
      <c r="F550" s="82">
        <v>4.3999999999999997E-2</v>
      </c>
      <c r="G550" s="44"/>
    </row>
    <row r="551" spans="2:7" ht="13.5" customHeight="1">
      <c r="B551" s="228"/>
      <c r="C551" s="230"/>
      <c r="D551" s="132" t="s">
        <v>235</v>
      </c>
      <c r="E551" s="154" t="s">
        <v>236</v>
      </c>
      <c r="F551" s="82">
        <v>2.4E-2</v>
      </c>
      <c r="G551" s="44"/>
    </row>
    <row r="552" spans="2:7" ht="13.5" customHeight="1">
      <c r="B552" s="228"/>
      <c r="C552" s="230"/>
      <c r="D552" s="132" t="s">
        <v>90</v>
      </c>
      <c r="E552" s="132" t="s">
        <v>83</v>
      </c>
      <c r="F552" s="82">
        <v>2.1999999999999999E-2</v>
      </c>
      <c r="G552" s="44"/>
    </row>
    <row r="553" spans="2:7" ht="13.5" customHeight="1">
      <c r="B553" s="228"/>
      <c r="C553" s="231"/>
      <c r="D553" s="133" t="s">
        <v>228</v>
      </c>
      <c r="E553" s="133" t="s">
        <v>229</v>
      </c>
      <c r="F553" s="83">
        <v>2.1000000000000001E-2</v>
      </c>
      <c r="G553" s="44"/>
    </row>
    <row r="554" spans="2:7" ht="13.5" customHeight="1">
      <c r="B554" s="228">
        <v>56</v>
      </c>
      <c r="C554" s="229" t="s">
        <v>11</v>
      </c>
      <c r="D554" s="149" t="s">
        <v>78</v>
      </c>
      <c r="E554" s="149" t="s">
        <v>79</v>
      </c>
      <c r="F554" s="150">
        <v>0.22700000000000001</v>
      </c>
      <c r="G554" s="44"/>
    </row>
    <row r="555" spans="2:7" ht="13.5" customHeight="1">
      <c r="B555" s="228"/>
      <c r="C555" s="230"/>
      <c r="D555" s="131" t="s">
        <v>89</v>
      </c>
      <c r="E555" s="131" t="s">
        <v>83</v>
      </c>
      <c r="F555" s="82">
        <v>7.0999999999999994E-2</v>
      </c>
      <c r="G555" s="44"/>
    </row>
    <row r="556" spans="2:7" ht="13.5" customHeight="1">
      <c r="B556" s="228"/>
      <c r="C556" s="230"/>
      <c r="D556" s="132" t="s">
        <v>84</v>
      </c>
      <c r="E556" s="132" t="s">
        <v>85</v>
      </c>
      <c r="F556" s="82">
        <v>6.3E-2</v>
      </c>
      <c r="G556" s="44"/>
    </row>
    <row r="557" spans="2:7" ht="13.5" customHeight="1">
      <c r="B557" s="228"/>
      <c r="C557" s="230"/>
      <c r="D557" s="132" t="s">
        <v>82</v>
      </c>
      <c r="E557" s="132" t="s">
        <v>83</v>
      </c>
      <c r="F557" s="82">
        <v>5.8999999999999997E-2</v>
      </c>
      <c r="G557" s="44"/>
    </row>
    <row r="558" spans="2:7" ht="13.5" customHeight="1">
      <c r="B558" s="228"/>
      <c r="C558" s="230"/>
      <c r="D558" s="132" t="s">
        <v>90</v>
      </c>
      <c r="E558" s="132" t="s">
        <v>83</v>
      </c>
      <c r="F558" s="82">
        <v>4.9000000000000002E-2</v>
      </c>
      <c r="G558" s="44"/>
    </row>
    <row r="559" spans="2:7" ht="13.5" customHeight="1">
      <c r="B559" s="228"/>
      <c r="C559" s="230"/>
      <c r="D559" s="132" t="s">
        <v>87</v>
      </c>
      <c r="E559" s="132" t="s">
        <v>88</v>
      </c>
      <c r="F559" s="82">
        <v>4.7E-2</v>
      </c>
      <c r="G559" s="44"/>
    </row>
    <row r="560" spans="2:7" ht="13.5" customHeight="1">
      <c r="B560" s="228"/>
      <c r="C560" s="230"/>
      <c r="D560" s="132" t="s">
        <v>86</v>
      </c>
      <c r="E560" s="132" t="s">
        <v>83</v>
      </c>
      <c r="F560" s="82">
        <v>4.4999999999999998E-2</v>
      </c>
      <c r="G560" s="44"/>
    </row>
    <row r="561" spans="2:7" ht="13.5" customHeight="1">
      <c r="B561" s="228"/>
      <c r="C561" s="230"/>
      <c r="D561" s="132" t="s">
        <v>80</v>
      </c>
      <c r="E561" s="132" t="s">
        <v>81</v>
      </c>
      <c r="F561" s="82">
        <v>4.2000000000000003E-2</v>
      </c>
      <c r="G561" s="44"/>
    </row>
    <row r="562" spans="2:7" ht="13.5" customHeight="1">
      <c r="B562" s="228"/>
      <c r="C562" s="230"/>
      <c r="D562" s="132" t="s">
        <v>155</v>
      </c>
      <c r="E562" s="132" t="s">
        <v>83</v>
      </c>
      <c r="F562" s="82">
        <v>2.7E-2</v>
      </c>
      <c r="G562" s="44"/>
    </row>
    <row r="563" spans="2:7" ht="13.5" customHeight="1">
      <c r="B563" s="228"/>
      <c r="C563" s="231"/>
      <c r="D563" s="133" t="s">
        <v>252</v>
      </c>
      <c r="E563" s="133" t="s">
        <v>253</v>
      </c>
      <c r="F563" s="83">
        <v>1.7999999999999999E-2</v>
      </c>
      <c r="G563" s="44"/>
    </row>
    <row r="564" spans="2:7" ht="13.5" customHeight="1">
      <c r="B564" s="228">
        <v>57</v>
      </c>
      <c r="C564" s="229" t="s">
        <v>50</v>
      </c>
      <c r="D564" s="149" t="s">
        <v>78</v>
      </c>
      <c r="E564" s="149" t="s">
        <v>79</v>
      </c>
      <c r="F564" s="150">
        <v>0.25900000000000001</v>
      </c>
      <c r="G564" s="44"/>
    </row>
    <row r="565" spans="2:7" ht="13.5" customHeight="1">
      <c r="B565" s="228"/>
      <c r="C565" s="230"/>
      <c r="D565" s="131" t="s">
        <v>87</v>
      </c>
      <c r="E565" s="131" t="s">
        <v>88</v>
      </c>
      <c r="F565" s="82">
        <v>4.5999999999999999E-2</v>
      </c>
      <c r="G565" s="44"/>
    </row>
    <row r="566" spans="2:7" ht="13.5" customHeight="1">
      <c r="B566" s="228"/>
      <c r="C566" s="230"/>
      <c r="D566" s="132" t="s">
        <v>90</v>
      </c>
      <c r="E566" s="132" t="s">
        <v>83</v>
      </c>
      <c r="F566" s="82">
        <v>4.3999999999999997E-2</v>
      </c>
      <c r="G566" s="44"/>
    </row>
    <row r="567" spans="2:7" ht="13.5" customHeight="1">
      <c r="B567" s="228"/>
      <c r="C567" s="230"/>
      <c r="D567" s="132" t="s">
        <v>86</v>
      </c>
      <c r="E567" s="132" t="s">
        <v>83</v>
      </c>
      <c r="F567" s="82">
        <v>4.2000000000000003E-2</v>
      </c>
      <c r="G567" s="44"/>
    </row>
    <row r="568" spans="2:7" ht="13.5" customHeight="1">
      <c r="B568" s="228"/>
      <c r="C568" s="230"/>
      <c r="D568" s="132" t="s">
        <v>82</v>
      </c>
      <c r="E568" s="132" t="s">
        <v>83</v>
      </c>
      <c r="F568" s="82">
        <v>4.1000000000000002E-2</v>
      </c>
      <c r="G568" s="44"/>
    </row>
    <row r="569" spans="2:7" ht="13.5" customHeight="1">
      <c r="B569" s="228"/>
      <c r="C569" s="230"/>
      <c r="D569" s="132" t="s">
        <v>89</v>
      </c>
      <c r="E569" s="132" t="s">
        <v>83</v>
      </c>
      <c r="F569" s="82">
        <v>3.9E-2</v>
      </c>
      <c r="G569" s="44"/>
    </row>
    <row r="570" spans="2:7" ht="13.5" customHeight="1">
      <c r="B570" s="228"/>
      <c r="C570" s="230"/>
      <c r="D570" s="132" t="s">
        <v>84</v>
      </c>
      <c r="E570" s="132" t="s">
        <v>85</v>
      </c>
      <c r="F570" s="82">
        <v>2.5999999999999999E-2</v>
      </c>
      <c r="G570" s="44"/>
    </row>
    <row r="571" spans="2:7" ht="13.5" customHeight="1">
      <c r="B571" s="228"/>
      <c r="C571" s="230"/>
      <c r="D571" s="132" t="s">
        <v>243</v>
      </c>
      <c r="E571" s="132" t="s">
        <v>244</v>
      </c>
      <c r="F571" s="82">
        <v>2.5000000000000001E-2</v>
      </c>
      <c r="G571" s="44"/>
    </row>
    <row r="572" spans="2:7" ht="13.5" customHeight="1">
      <c r="B572" s="228"/>
      <c r="C572" s="230"/>
      <c r="D572" s="132" t="s">
        <v>129</v>
      </c>
      <c r="E572" s="132" t="s">
        <v>85</v>
      </c>
      <c r="F572" s="82">
        <v>0.02</v>
      </c>
      <c r="G572" s="44"/>
    </row>
    <row r="573" spans="2:7" ht="13.5" customHeight="1">
      <c r="B573" s="228"/>
      <c r="C573" s="231"/>
      <c r="D573" s="133" t="s">
        <v>249</v>
      </c>
      <c r="E573" s="133" t="s">
        <v>79</v>
      </c>
      <c r="F573" s="83">
        <v>0.02</v>
      </c>
      <c r="G573" s="44"/>
    </row>
    <row r="574" spans="2:7" ht="13.5" customHeight="1">
      <c r="B574" s="228">
        <v>58</v>
      </c>
      <c r="C574" s="229" t="s">
        <v>30</v>
      </c>
      <c r="D574" s="149" t="s">
        <v>78</v>
      </c>
      <c r="E574" s="149" t="s">
        <v>79</v>
      </c>
      <c r="F574" s="150">
        <v>0.19600000000000001</v>
      </c>
      <c r="G574" s="44"/>
    </row>
    <row r="575" spans="2:7" ht="13.5" customHeight="1">
      <c r="B575" s="228"/>
      <c r="C575" s="230"/>
      <c r="D575" s="131" t="s">
        <v>226</v>
      </c>
      <c r="E575" s="131" t="s">
        <v>227</v>
      </c>
      <c r="F575" s="82">
        <v>8.5999999999999993E-2</v>
      </c>
      <c r="G575" s="44"/>
    </row>
    <row r="576" spans="2:7" ht="13.5" customHeight="1">
      <c r="B576" s="228"/>
      <c r="C576" s="230"/>
      <c r="D576" s="132" t="s">
        <v>80</v>
      </c>
      <c r="E576" s="132" t="s">
        <v>81</v>
      </c>
      <c r="F576" s="82">
        <v>0.06</v>
      </c>
      <c r="G576" s="44"/>
    </row>
    <row r="577" spans="2:7" ht="13.5" customHeight="1">
      <c r="B577" s="228"/>
      <c r="C577" s="230"/>
      <c r="D577" s="132" t="s">
        <v>87</v>
      </c>
      <c r="E577" s="132" t="s">
        <v>88</v>
      </c>
      <c r="F577" s="82">
        <v>4.9000000000000002E-2</v>
      </c>
      <c r="G577" s="44"/>
    </row>
    <row r="578" spans="2:7" ht="13.5" customHeight="1">
      <c r="B578" s="228"/>
      <c r="C578" s="230"/>
      <c r="D578" s="132" t="s">
        <v>82</v>
      </c>
      <c r="E578" s="132" t="s">
        <v>83</v>
      </c>
      <c r="F578" s="82">
        <v>4.9000000000000002E-2</v>
      </c>
      <c r="G578" s="44"/>
    </row>
    <row r="579" spans="2:7" ht="13.5" customHeight="1">
      <c r="B579" s="228"/>
      <c r="C579" s="230"/>
      <c r="D579" s="132" t="s">
        <v>155</v>
      </c>
      <c r="E579" s="132" t="s">
        <v>83</v>
      </c>
      <c r="F579" s="82">
        <v>4.8000000000000001E-2</v>
      </c>
      <c r="G579" s="44"/>
    </row>
    <row r="580" spans="2:7" ht="13.5" customHeight="1">
      <c r="B580" s="228"/>
      <c r="C580" s="230"/>
      <c r="D580" s="132" t="s">
        <v>84</v>
      </c>
      <c r="E580" s="132" t="s">
        <v>85</v>
      </c>
      <c r="F580" s="82">
        <v>4.2999999999999997E-2</v>
      </c>
      <c r="G580" s="44"/>
    </row>
    <row r="581" spans="2:7" ht="13.5" customHeight="1">
      <c r="B581" s="228"/>
      <c r="C581" s="230"/>
      <c r="D581" s="132" t="s">
        <v>89</v>
      </c>
      <c r="E581" s="132" t="s">
        <v>83</v>
      </c>
      <c r="F581" s="82">
        <v>3.4000000000000002E-2</v>
      </c>
      <c r="G581" s="44"/>
    </row>
    <row r="582" spans="2:7" ht="13.5" customHeight="1">
      <c r="B582" s="228"/>
      <c r="C582" s="230"/>
      <c r="D582" s="132" t="s">
        <v>254</v>
      </c>
      <c r="E582" s="132" t="s">
        <v>227</v>
      </c>
      <c r="F582" s="82">
        <v>2.7E-2</v>
      </c>
      <c r="G582" s="44"/>
    </row>
    <row r="583" spans="2:7" ht="13.5" customHeight="1">
      <c r="B583" s="228"/>
      <c r="C583" s="231"/>
      <c r="D583" s="133" t="s">
        <v>225</v>
      </c>
      <c r="E583" s="133" t="s">
        <v>79</v>
      </c>
      <c r="F583" s="83">
        <v>2.1000000000000001E-2</v>
      </c>
      <c r="G583" s="44"/>
    </row>
    <row r="584" spans="2:7" ht="13.5" customHeight="1">
      <c r="B584" s="228">
        <v>59</v>
      </c>
      <c r="C584" s="229" t="s">
        <v>24</v>
      </c>
      <c r="D584" s="149" t="s">
        <v>78</v>
      </c>
      <c r="E584" s="149" t="s">
        <v>79</v>
      </c>
      <c r="F584" s="150">
        <v>0.20699999999999999</v>
      </c>
      <c r="G584" s="44"/>
    </row>
    <row r="585" spans="2:7" ht="13.5" customHeight="1">
      <c r="B585" s="228"/>
      <c r="C585" s="230"/>
      <c r="D585" s="131" t="s">
        <v>80</v>
      </c>
      <c r="E585" s="131" t="s">
        <v>81</v>
      </c>
      <c r="F585" s="82">
        <v>8.5999999999999993E-2</v>
      </c>
      <c r="G585" s="44"/>
    </row>
    <row r="586" spans="2:7" ht="13.5" customHeight="1">
      <c r="B586" s="228"/>
      <c r="C586" s="230"/>
      <c r="D586" s="132" t="s">
        <v>89</v>
      </c>
      <c r="E586" s="132" t="s">
        <v>83</v>
      </c>
      <c r="F586" s="82">
        <v>0.06</v>
      </c>
      <c r="G586" s="44"/>
    </row>
    <row r="587" spans="2:7" ht="13.5" customHeight="1">
      <c r="B587" s="228"/>
      <c r="C587" s="230"/>
      <c r="D587" s="132" t="s">
        <v>82</v>
      </c>
      <c r="E587" s="132" t="s">
        <v>83</v>
      </c>
      <c r="F587" s="82">
        <v>5.2999999999999999E-2</v>
      </c>
      <c r="G587" s="44"/>
    </row>
    <row r="588" spans="2:7" ht="13.5" customHeight="1">
      <c r="B588" s="228"/>
      <c r="C588" s="230"/>
      <c r="D588" s="132" t="s">
        <v>84</v>
      </c>
      <c r="E588" s="132" t="s">
        <v>85</v>
      </c>
      <c r="F588" s="82">
        <v>5.0999999999999997E-2</v>
      </c>
      <c r="G588" s="44"/>
    </row>
    <row r="589" spans="2:7" ht="13.5" customHeight="1">
      <c r="B589" s="228"/>
      <c r="C589" s="230"/>
      <c r="D589" s="132" t="s">
        <v>87</v>
      </c>
      <c r="E589" s="132" t="s">
        <v>88</v>
      </c>
      <c r="F589" s="82">
        <v>4.2000000000000003E-2</v>
      </c>
      <c r="G589" s="44"/>
    </row>
    <row r="590" spans="2:7" ht="13.5" customHeight="1">
      <c r="B590" s="228"/>
      <c r="C590" s="230"/>
      <c r="D590" s="132" t="s">
        <v>86</v>
      </c>
      <c r="E590" s="132" t="s">
        <v>83</v>
      </c>
      <c r="F590" s="82">
        <v>3.7999999999999999E-2</v>
      </c>
      <c r="G590" s="44"/>
    </row>
    <row r="591" spans="2:7" ht="13.5" customHeight="1">
      <c r="B591" s="228"/>
      <c r="C591" s="230"/>
      <c r="D591" s="132" t="s">
        <v>90</v>
      </c>
      <c r="E591" s="132" t="s">
        <v>83</v>
      </c>
      <c r="F591" s="82">
        <v>3.1E-2</v>
      </c>
      <c r="G591" s="44"/>
    </row>
    <row r="592" spans="2:7" ht="13.5" customHeight="1">
      <c r="B592" s="228"/>
      <c r="C592" s="230"/>
      <c r="D592" s="132" t="s">
        <v>129</v>
      </c>
      <c r="E592" s="132" t="s">
        <v>85</v>
      </c>
      <c r="F592" s="82">
        <v>2.1000000000000001E-2</v>
      </c>
      <c r="G592" s="44"/>
    </row>
    <row r="593" spans="2:7" ht="13.5" customHeight="1">
      <c r="B593" s="228"/>
      <c r="C593" s="231"/>
      <c r="D593" s="133" t="s">
        <v>234</v>
      </c>
      <c r="E593" s="133" t="s">
        <v>229</v>
      </c>
      <c r="F593" s="83">
        <v>1.7999999999999999E-2</v>
      </c>
      <c r="G593" s="44"/>
    </row>
    <row r="594" spans="2:7" ht="13.5" customHeight="1">
      <c r="B594" s="228">
        <v>60</v>
      </c>
      <c r="C594" s="229" t="s">
        <v>51</v>
      </c>
      <c r="D594" s="149" t="s">
        <v>78</v>
      </c>
      <c r="E594" s="149" t="s">
        <v>79</v>
      </c>
      <c r="F594" s="150">
        <v>0.12</v>
      </c>
      <c r="G594" s="44"/>
    </row>
    <row r="595" spans="2:7" ht="13.5" customHeight="1">
      <c r="B595" s="228"/>
      <c r="C595" s="230"/>
      <c r="D595" s="131" t="s">
        <v>82</v>
      </c>
      <c r="E595" s="131" t="s">
        <v>83</v>
      </c>
      <c r="F595" s="82">
        <v>8.4000000000000005E-2</v>
      </c>
      <c r="G595" s="44"/>
    </row>
    <row r="596" spans="2:7" ht="13.5" customHeight="1">
      <c r="B596" s="228"/>
      <c r="C596" s="230"/>
      <c r="D596" s="132" t="s">
        <v>80</v>
      </c>
      <c r="E596" s="132" t="s">
        <v>81</v>
      </c>
      <c r="F596" s="82">
        <v>7.8E-2</v>
      </c>
      <c r="G596" s="44"/>
    </row>
    <row r="597" spans="2:7" ht="13.5" customHeight="1">
      <c r="B597" s="228"/>
      <c r="C597" s="230"/>
      <c r="D597" s="132" t="s">
        <v>84</v>
      </c>
      <c r="E597" s="132" t="s">
        <v>85</v>
      </c>
      <c r="F597" s="82">
        <v>6.4000000000000001E-2</v>
      </c>
      <c r="G597" s="44"/>
    </row>
    <row r="598" spans="2:7" ht="13.5" customHeight="1">
      <c r="B598" s="228"/>
      <c r="C598" s="230"/>
      <c r="D598" s="132" t="s">
        <v>89</v>
      </c>
      <c r="E598" s="132" t="s">
        <v>83</v>
      </c>
      <c r="F598" s="82">
        <v>5.6000000000000001E-2</v>
      </c>
      <c r="G598" s="44"/>
    </row>
    <row r="599" spans="2:7" ht="13.5" customHeight="1">
      <c r="B599" s="228"/>
      <c r="C599" s="230"/>
      <c r="D599" s="132" t="s">
        <v>86</v>
      </c>
      <c r="E599" s="132" t="s">
        <v>83</v>
      </c>
      <c r="F599" s="82">
        <v>5.0999999999999997E-2</v>
      </c>
      <c r="G599" s="44"/>
    </row>
    <row r="600" spans="2:7" ht="13.5" customHeight="1">
      <c r="B600" s="228"/>
      <c r="C600" s="230"/>
      <c r="D600" s="132" t="s">
        <v>87</v>
      </c>
      <c r="E600" s="132" t="s">
        <v>88</v>
      </c>
      <c r="F600" s="82">
        <v>0.05</v>
      </c>
      <c r="G600" s="44"/>
    </row>
    <row r="601" spans="2:7" ht="13.5" customHeight="1">
      <c r="B601" s="228"/>
      <c r="C601" s="230"/>
      <c r="D601" s="132" t="s">
        <v>255</v>
      </c>
      <c r="E601" s="132" t="s">
        <v>81</v>
      </c>
      <c r="F601" s="82">
        <v>0.04</v>
      </c>
      <c r="G601" s="44"/>
    </row>
    <row r="602" spans="2:7" ht="13.5" customHeight="1">
      <c r="B602" s="228"/>
      <c r="C602" s="230"/>
      <c r="D602" s="132" t="s">
        <v>234</v>
      </c>
      <c r="E602" s="132" t="s">
        <v>229</v>
      </c>
      <c r="F602" s="82">
        <v>3.7999999999999999E-2</v>
      </c>
      <c r="G602" s="44"/>
    </row>
    <row r="603" spans="2:7" ht="13.5" customHeight="1">
      <c r="B603" s="228"/>
      <c r="C603" s="231"/>
      <c r="D603" s="133" t="s">
        <v>129</v>
      </c>
      <c r="E603" s="133" t="s">
        <v>85</v>
      </c>
      <c r="F603" s="83">
        <v>2.8000000000000001E-2</v>
      </c>
      <c r="G603" s="44"/>
    </row>
    <row r="604" spans="2:7" ht="13.5" customHeight="1">
      <c r="B604" s="228">
        <v>61</v>
      </c>
      <c r="C604" s="229" t="s">
        <v>19</v>
      </c>
      <c r="D604" s="149" t="s">
        <v>78</v>
      </c>
      <c r="E604" s="149" t="s">
        <v>79</v>
      </c>
      <c r="F604" s="150">
        <v>0.16800000000000001</v>
      </c>
      <c r="G604" s="44"/>
    </row>
    <row r="605" spans="2:7" ht="13.5" customHeight="1">
      <c r="B605" s="228"/>
      <c r="C605" s="230"/>
      <c r="D605" s="131" t="s">
        <v>80</v>
      </c>
      <c r="E605" s="131" t="s">
        <v>81</v>
      </c>
      <c r="F605" s="82">
        <v>7.4999999999999997E-2</v>
      </c>
      <c r="G605" s="44"/>
    </row>
    <row r="606" spans="2:7" ht="13.5" customHeight="1">
      <c r="B606" s="228"/>
      <c r="C606" s="230"/>
      <c r="D606" s="132" t="s">
        <v>84</v>
      </c>
      <c r="E606" s="132" t="s">
        <v>85</v>
      </c>
      <c r="F606" s="82">
        <v>5.0999999999999997E-2</v>
      </c>
      <c r="G606" s="44"/>
    </row>
    <row r="607" spans="2:7" ht="13.5" customHeight="1">
      <c r="B607" s="228"/>
      <c r="C607" s="230"/>
      <c r="D607" s="132" t="s">
        <v>82</v>
      </c>
      <c r="E607" s="132" t="s">
        <v>83</v>
      </c>
      <c r="F607" s="82">
        <v>4.5999999999999999E-2</v>
      </c>
      <c r="G607" s="44"/>
    </row>
    <row r="608" spans="2:7" ht="13.5" customHeight="1">
      <c r="B608" s="228"/>
      <c r="C608" s="230"/>
      <c r="D608" s="132" t="s">
        <v>90</v>
      </c>
      <c r="E608" s="132" t="s">
        <v>83</v>
      </c>
      <c r="F608" s="82">
        <v>4.3999999999999997E-2</v>
      </c>
      <c r="G608" s="44"/>
    </row>
    <row r="609" spans="2:7" ht="13.5" customHeight="1">
      <c r="B609" s="228"/>
      <c r="C609" s="230"/>
      <c r="D609" s="132" t="s">
        <v>89</v>
      </c>
      <c r="E609" s="132" t="s">
        <v>83</v>
      </c>
      <c r="F609" s="82">
        <v>3.5000000000000003E-2</v>
      </c>
      <c r="G609" s="44"/>
    </row>
    <row r="610" spans="2:7" ht="13.5" customHeight="1">
      <c r="B610" s="228"/>
      <c r="C610" s="230"/>
      <c r="D610" s="132" t="s">
        <v>232</v>
      </c>
      <c r="E610" s="132" t="s">
        <v>233</v>
      </c>
      <c r="F610" s="82">
        <v>3.3000000000000002E-2</v>
      </c>
      <c r="G610" s="44"/>
    </row>
    <row r="611" spans="2:7" ht="13.5" customHeight="1">
      <c r="B611" s="228"/>
      <c r="C611" s="230"/>
      <c r="D611" s="132" t="s">
        <v>256</v>
      </c>
      <c r="E611" s="132" t="s">
        <v>83</v>
      </c>
      <c r="F611" s="82">
        <v>3.2000000000000001E-2</v>
      </c>
      <c r="G611" s="44"/>
    </row>
    <row r="612" spans="2:7" ht="13.5" customHeight="1">
      <c r="B612" s="228"/>
      <c r="C612" s="230"/>
      <c r="D612" s="132" t="s">
        <v>86</v>
      </c>
      <c r="E612" s="132" t="s">
        <v>83</v>
      </c>
      <c r="F612" s="82">
        <v>2.9000000000000001E-2</v>
      </c>
      <c r="G612" s="44"/>
    </row>
    <row r="613" spans="2:7" ht="13.5" customHeight="1">
      <c r="B613" s="228"/>
      <c r="C613" s="231"/>
      <c r="D613" s="133" t="s">
        <v>87</v>
      </c>
      <c r="E613" s="133" t="s">
        <v>88</v>
      </c>
      <c r="F613" s="83">
        <v>2.5000000000000001E-2</v>
      </c>
      <c r="G613" s="44"/>
    </row>
    <row r="614" spans="2:7" ht="13.5" customHeight="1">
      <c r="B614" s="228">
        <v>62</v>
      </c>
      <c r="C614" s="229" t="s">
        <v>20</v>
      </c>
      <c r="D614" s="149" t="s">
        <v>78</v>
      </c>
      <c r="E614" s="149" t="s">
        <v>79</v>
      </c>
      <c r="F614" s="150">
        <v>0.156</v>
      </c>
      <c r="G614" s="44"/>
    </row>
    <row r="615" spans="2:7" ht="13.5" customHeight="1">
      <c r="B615" s="228"/>
      <c r="C615" s="230"/>
      <c r="D615" s="131" t="s">
        <v>86</v>
      </c>
      <c r="E615" s="131" t="s">
        <v>83</v>
      </c>
      <c r="F615" s="82">
        <v>6.8000000000000005E-2</v>
      </c>
      <c r="G615" s="44"/>
    </row>
    <row r="616" spans="2:7" ht="13.5" customHeight="1">
      <c r="B616" s="228"/>
      <c r="C616" s="230"/>
      <c r="D616" s="132" t="s">
        <v>89</v>
      </c>
      <c r="E616" s="132" t="s">
        <v>83</v>
      </c>
      <c r="F616" s="82">
        <v>6.8000000000000005E-2</v>
      </c>
      <c r="G616" s="44"/>
    </row>
    <row r="617" spans="2:7" ht="13.5" customHeight="1">
      <c r="B617" s="228"/>
      <c r="C617" s="230"/>
      <c r="D617" s="132" t="s">
        <v>80</v>
      </c>
      <c r="E617" s="132" t="s">
        <v>81</v>
      </c>
      <c r="F617" s="82">
        <v>5.8000000000000003E-2</v>
      </c>
      <c r="G617" s="44"/>
    </row>
    <row r="618" spans="2:7" ht="13.5" customHeight="1">
      <c r="B618" s="228"/>
      <c r="C618" s="230"/>
      <c r="D618" s="132" t="s">
        <v>84</v>
      </c>
      <c r="E618" s="132" t="s">
        <v>85</v>
      </c>
      <c r="F618" s="82">
        <v>5.8000000000000003E-2</v>
      </c>
      <c r="G618" s="44"/>
    </row>
    <row r="619" spans="2:7" ht="13.5" customHeight="1">
      <c r="B619" s="228"/>
      <c r="C619" s="230"/>
      <c r="D619" s="132" t="s">
        <v>90</v>
      </c>
      <c r="E619" s="132" t="s">
        <v>83</v>
      </c>
      <c r="F619" s="82">
        <v>5.8000000000000003E-2</v>
      </c>
      <c r="G619" s="44"/>
    </row>
    <row r="620" spans="2:7" ht="13.5" customHeight="1">
      <c r="B620" s="228"/>
      <c r="C620" s="230"/>
      <c r="D620" s="132" t="s">
        <v>87</v>
      </c>
      <c r="E620" s="132" t="s">
        <v>88</v>
      </c>
      <c r="F620" s="82">
        <v>2.7E-2</v>
      </c>
      <c r="G620" s="44"/>
    </row>
    <row r="621" spans="2:7" ht="13.5" customHeight="1">
      <c r="B621" s="228"/>
      <c r="C621" s="230"/>
      <c r="D621" s="132" t="s">
        <v>155</v>
      </c>
      <c r="E621" s="132" t="s">
        <v>83</v>
      </c>
      <c r="F621" s="82">
        <v>2.4E-2</v>
      </c>
      <c r="G621" s="44"/>
    </row>
    <row r="622" spans="2:7" ht="13.5" customHeight="1">
      <c r="B622" s="228"/>
      <c r="C622" s="230"/>
      <c r="D622" s="132" t="s">
        <v>234</v>
      </c>
      <c r="E622" s="132" t="s">
        <v>229</v>
      </c>
      <c r="F622" s="82">
        <v>2.1000000000000001E-2</v>
      </c>
      <c r="G622" s="44"/>
    </row>
    <row r="623" spans="2:7" ht="13.5" customHeight="1">
      <c r="B623" s="228"/>
      <c r="C623" s="231"/>
      <c r="D623" s="133" t="s">
        <v>82</v>
      </c>
      <c r="E623" s="133" t="s">
        <v>83</v>
      </c>
      <c r="F623" s="83">
        <v>2.1000000000000001E-2</v>
      </c>
      <c r="G623" s="44"/>
    </row>
    <row r="624" spans="2:7" ht="13.5" customHeight="1">
      <c r="B624" s="228">
        <v>63</v>
      </c>
      <c r="C624" s="229" t="s">
        <v>31</v>
      </c>
      <c r="D624" s="149" t="s">
        <v>78</v>
      </c>
      <c r="E624" s="149" t="s">
        <v>79</v>
      </c>
      <c r="F624" s="150">
        <v>0.223</v>
      </c>
      <c r="G624" s="44"/>
    </row>
    <row r="625" spans="2:7" ht="13.5" customHeight="1">
      <c r="B625" s="228"/>
      <c r="C625" s="230"/>
      <c r="D625" s="131" t="s">
        <v>80</v>
      </c>
      <c r="E625" s="131" t="s">
        <v>81</v>
      </c>
      <c r="F625" s="82">
        <v>0.107</v>
      </c>
      <c r="G625" s="44"/>
    </row>
    <row r="626" spans="2:7" ht="13.5" customHeight="1">
      <c r="B626" s="228"/>
      <c r="C626" s="230"/>
      <c r="D626" s="132" t="s">
        <v>84</v>
      </c>
      <c r="E626" s="132" t="s">
        <v>85</v>
      </c>
      <c r="F626" s="82">
        <v>0.06</v>
      </c>
      <c r="G626" s="44"/>
    </row>
    <row r="627" spans="2:7" ht="13.5" customHeight="1">
      <c r="B627" s="228"/>
      <c r="C627" s="230"/>
      <c r="D627" s="132" t="s">
        <v>90</v>
      </c>
      <c r="E627" s="132" t="s">
        <v>83</v>
      </c>
      <c r="F627" s="82">
        <v>5.8999999999999997E-2</v>
      </c>
      <c r="G627" s="44"/>
    </row>
    <row r="628" spans="2:7" ht="13.5" customHeight="1">
      <c r="B628" s="228"/>
      <c r="C628" s="230"/>
      <c r="D628" s="132" t="s">
        <v>86</v>
      </c>
      <c r="E628" s="132" t="s">
        <v>83</v>
      </c>
      <c r="F628" s="82">
        <v>4.2000000000000003E-2</v>
      </c>
      <c r="G628" s="44"/>
    </row>
    <row r="629" spans="2:7" ht="13.5" customHeight="1">
      <c r="B629" s="228"/>
      <c r="C629" s="230"/>
      <c r="D629" s="132" t="s">
        <v>87</v>
      </c>
      <c r="E629" s="132" t="s">
        <v>88</v>
      </c>
      <c r="F629" s="82">
        <v>3.6999999999999998E-2</v>
      </c>
      <c r="G629" s="44"/>
    </row>
    <row r="630" spans="2:7" ht="13.5" customHeight="1">
      <c r="B630" s="228"/>
      <c r="C630" s="230"/>
      <c r="D630" s="132" t="s">
        <v>89</v>
      </c>
      <c r="E630" s="132" t="s">
        <v>83</v>
      </c>
      <c r="F630" s="82">
        <v>3.3000000000000002E-2</v>
      </c>
      <c r="G630" s="44"/>
    </row>
    <row r="631" spans="2:7" ht="13.5" customHeight="1">
      <c r="B631" s="228"/>
      <c r="C631" s="230"/>
      <c r="D631" s="132" t="s">
        <v>257</v>
      </c>
      <c r="E631" s="132" t="s">
        <v>227</v>
      </c>
      <c r="F631" s="82">
        <v>2.5999999999999999E-2</v>
      </c>
      <c r="G631" s="44"/>
    </row>
    <row r="632" spans="2:7" ht="13.5" customHeight="1">
      <c r="B632" s="228"/>
      <c r="C632" s="230"/>
      <c r="D632" s="132" t="s">
        <v>245</v>
      </c>
      <c r="E632" s="132" t="s">
        <v>79</v>
      </c>
      <c r="F632" s="82">
        <v>2.5999999999999999E-2</v>
      </c>
      <c r="G632" s="44"/>
    </row>
    <row r="633" spans="2:7" ht="13.5" customHeight="1">
      <c r="B633" s="228"/>
      <c r="C633" s="231"/>
      <c r="D633" s="133" t="s">
        <v>82</v>
      </c>
      <c r="E633" s="133" t="s">
        <v>83</v>
      </c>
      <c r="F633" s="83">
        <v>2.1999999999999999E-2</v>
      </c>
      <c r="G633" s="44"/>
    </row>
    <row r="634" spans="2:7" ht="13.5" customHeight="1">
      <c r="B634" s="228">
        <v>64</v>
      </c>
      <c r="C634" s="229" t="s">
        <v>52</v>
      </c>
      <c r="D634" s="149" t="s">
        <v>78</v>
      </c>
      <c r="E634" s="149" t="s">
        <v>79</v>
      </c>
      <c r="F634" s="150">
        <v>0.127</v>
      </c>
      <c r="G634" s="44"/>
    </row>
    <row r="635" spans="2:7" ht="13.5" customHeight="1">
      <c r="B635" s="228"/>
      <c r="C635" s="230"/>
      <c r="D635" s="131" t="s">
        <v>87</v>
      </c>
      <c r="E635" s="131" t="s">
        <v>88</v>
      </c>
      <c r="F635" s="82">
        <v>0.1</v>
      </c>
      <c r="G635" s="44"/>
    </row>
    <row r="636" spans="2:7" ht="13.5" customHeight="1">
      <c r="B636" s="228"/>
      <c r="C636" s="230"/>
      <c r="D636" s="132" t="s">
        <v>80</v>
      </c>
      <c r="E636" s="132" t="s">
        <v>81</v>
      </c>
      <c r="F636" s="82">
        <v>7.3999999999999996E-2</v>
      </c>
      <c r="G636" s="44"/>
    </row>
    <row r="637" spans="2:7" ht="13.5" customHeight="1">
      <c r="B637" s="228"/>
      <c r="C637" s="230"/>
      <c r="D637" s="132" t="s">
        <v>86</v>
      </c>
      <c r="E637" s="132" t="s">
        <v>83</v>
      </c>
      <c r="F637" s="82">
        <v>7.1999999999999995E-2</v>
      </c>
      <c r="G637" s="44"/>
    </row>
    <row r="638" spans="2:7" ht="13.5" customHeight="1">
      <c r="B638" s="228"/>
      <c r="C638" s="230"/>
      <c r="D638" s="132" t="s">
        <v>90</v>
      </c>
      <c r="E638" s="132" t="s">
        <v>83</v>
      </c>
      <c r="F638" s="82">
        <v>5.8000000000000003E-2</v>
      </c>
      <c r="G638" s="44"/>
    </row>
    <row r="639" spans="2:7" ht="13.5" customHeight="1">
      <c r="B639" s="228"/>
      <c r="C639" s="230"/>
      <c r="D639" s="132" t="s">
        <v>82</v>
      </c>
      <c r="E639" s="132" t="s">
        <v>83</v>
      </c>
      <c r="F639" s="82">
        <v>4.8000000000000001E-2</v>
      </c>
      <c r="G639" s="44"/>
    </row>
    <row r="640" spans="2:7" ht="13.5" customHeight="1">
      <c r="B640" s="228"/>
      <c r="C640" s="230"/>
      <c r="D640" s="132" t="s">
        <v>89</v>
      </c>
      <c r="E640" s="132" t="s">
        <v>83</v>
      </c>
      <c r="F640" s="82">
        <v>3.7999999999999999E-2</v>
      </c>
      <c r="G640" s="44"/>
    </row>
    <row r="641" spans="2:7" ht="13.5" customHeight="1">
      <c r="B641" s="228"/>
      <c r="C641" s="230"/>
      <c r="D641" s="132" t="s">
        <v>232</v>
      </c>
      <c r="E641" s="132" t="s">
        <v>233</v>
      </c>
      <c r="F641" s="82">
        <v>3.3000000000000002E-2</v>
      </c>
      <c r="G641" s="44"/>
    </row>
    <row r="642" spans="2:7" ht="13.5" customHeight="1">
      <c r="B642" s="228"/>
      <c r="C642" s="230"/>
      <c r="D642" s="132" t="s">
        <v>84</v>
      </c>
      <c r="E642" s="132" t="s">
        <v>85</v>
      </c>
      <c r="F642" s="82">
        <v>3.2000000000000001E-2</v>
      </c>
      <c r="G642" s="44"/>
    </row>
    <row r="643" spans="2:7" ht="13.5" customHeight="1">
      <c r="B643" s="228"/>
      <c r="C643" s="231"/>
      <c r="D643" s="133" t="s">
        <v>225</v>
      </c>
      <c r="E643" s="133" t="s">
        <v>79</v>
      </c>
      <c r="F643" s="83">
        <v>2.3E-2</v>
      </c>
      <c r="G643" s="44"/>
    </row>
    <row r="644" spans="2:7" ht="13.5" customHeight="1">
      <c r="B644" s="228">
        <v>65</v>
      </c>
      <c r="C644" s="229" t="s">
        <v>12</v>
      </c>
      <c r="D644" s="149" t="s">
        <v>78</v>
      </c>
      <c r="E644" s="149" t="s">
        <v>79</v>
      </c>
      <c r="F644" s="150">
        <v>0.19800000000000001</v>
      </c>
      <c r="G644" s="44"/>
    </row>
    <row r="645" spans="2:7" ht="13.5" customHeight="1">
      <c r="B645" s="228"/>
      <c r="C645" s="230"/>
      <c r="D645" s="131" t="s">
        <v>84</v>
      </c>
      <c r="E645" s="131" t="s">
        <v>85</v>
      </c>
      <c r="F645" s="82">
        <v>5.5E-2</v>
      </c>
      <c r="G645" s="44"/>
    </row>
    <row r="646" spans="2:7" ht="13.5" customHeight="1">
      <c r="B646" s="228"/>
      <c r="C646" s="230"/>
      <c r="D646" s="132" t="s">
        <v>82</v>
      </c>
      <c r="E646" s="132" t="s">
        <v>83</v>
      </c>
      <c r="F646" s="82">
        <v>5.2999999999999999E-2</v>
      </c>
      <c r="G646" s="44"/>
    </row>
    <row r="647" spans="2:7" ht="13.5" customHeight="1">
      <c r="B647" s="228"/>
      <c r="C647" s="230"/>
      <c r="D647" s="132" t="s">
        <v>90</v>
      </c>
      <c r="E647" s="132" t="s">
        <v>83</v>
      </c>
      <c r="F647" s="82">
        <v>5.0999999999999997E-2</v>
      </c>
      <c r="G647" s="44"/>
    </row>
    <row r="648" spans="2:7" ht="13.5" customHeight="1">
      <c r="B648" s="228"/>
      <c r="C648" s="230"/>
      <c r="D648" s="132" t="s">
        <v>92</v>
      </c>
      <c r="E648" s="132" t="s">
        <v>83</v>
      </c>
      <c r="F648" s="82">
        <v>4.7E-2</v>
      </c>
      <c r="G648" s="44"/>
    </row>
    <row r="649" spans="2:7" ht="13.5" customHeight="1">
      <c r="B649" s="228"/>
      <c r="C649" s="230"/>
      <c r="D649" s="132" t="s">
        <v>251</v>
      </c>
      <c r="E649" s="132" t="s">
        <v>79</v>
      </c>
      <c r="F649" s="82">
        <v>3.6999999999999998E-2</v>
      </c>
      <c r="G649" s="44"/>
    </row>
    <row r="650" spans="2:7" ht="13.5" customHeight="1">
      <c r="B650" s="228"/>
      <c r="C650" s="230"/>
      <c r="D650" s="132" t="s">
        <v>80</v>
      </c>
      <c r="E650" s="132" t="s">
        <v>81</v>
      </c>
      <c r="F650" s="82">
        <v>2.7E-2</v>
      </c>
      <c r="G650" s="44"/>
    </row>
    <row r="651" spans="2:7" ht="13.5" customHeight="1">
      <c r="B651" s="228"/>
      <c r="C651" s="230"/>
      <c r="D651" s="132" t="s">
        <v>232</v>
      </c>
      <c r="E651" s="132" t="s">
        <v>233</v>
      </c>
      <c r="F651" s="82">
        <v>2.3E-2</v>
      </c>
      <c r="G651" s="44"/>
    </row>
    <row r="652" spans="2:7" ht="13.5" customHeight="1">
      <c r="B652" s="228"/>
      <c r="C652" s="230"/>
      <c r="D652" s="132" t="s">
        <v>242</v>
      </c>
      <c r="E652" s="132" t="s">
        <v>241</v>
      </c>
      <c r="F652" s="82">
        <v>2.1999999999999999E-2</v>
      </c>
      <c r="G652" s="44"/>
    </row>
    <row r="653" spans="2:7" ht="13.5" customHeight="1">
      <c r="B653" s="228"/>
      <c r="C653" s="231"/>
      <c r="D653" s="133" t="s">
        <v>87</v>
      </c>
      <c r="E653" s="133" t="s">
        <v>88</v>
      </c>
      <c r="F653" s="83">
        <v>1.7999999999999999E-2</v>
      </c>
      <c r="G653" s="44"/>
    </row>
    <row r="654" spans="2:7" ht="13.5" customHeight="1">
      <c r="B654" s="228">
        <v>66</v>
      </c>
      <c r="C654" s="229" t="s">
        <v>6</v>
      </c>
      <c r="D654" s="149" t="s">
        <v>78</v>
      </c>
      <c r="E654" s="149" t="s">
        <v>79</v>
      </c>
      <c r="F654" s="150">
        <v>0.26</v>
      </c>
      <c r="G654" s="44"/>
    </row>
    <row r="655" spans="2:7" ht="13.5" customHeight="1">
      <c r="B655" s="228"/>
      <c r="C655" s="230"/>
      <c r="D655" s="131" t="s">
        <v>87</v>
      </c>
      <c r="E655" s="131" t="s">
        <v>88</v>
      </c>
      <c r="F655" s="82">
        <v>7.8E-2</v>
      </c>
      <c r="G655" s="44"/>
    </row>
    <row r="656" spans="2:7" ht="13.5" customHeight="1">
      <c r="B656" s="228"/>
      <c r="C656" s="230"/>
      <c r="D656" s="132" t="s">
        <v>84</v>
      </c>
      <c r="E656" s="132" t="s">
        <v>85</v>
      </c>
      <c r="F656" s="82">
        <v>6.3E-2</v>
      </c>
      <c r="G656" s="44"/>
    </row>
    <row r="657" spans="2:7" ht="13.5" customHeight="1">
      <c r="B657" s="228"/>
      <c r="C657" s="230"/>
      <c r="D657" s="132" t="s">
        <v>228</v>
      </c>
      <c r="E657" s="132" t="s">
        <v>229</v>
      </c>
      <c r="F657" s="82">
        <v>5.8000000000000003E-2</v>
      </c>
      <c r="G657" s="44"/>
    </row>
    <row r="658" spans="2:7" ht="13.5" customHeight="1">
      <c r="B658" s="228"/>
      <c r="C658" s="230"/>
      <c r="D658" s="132" t="s">
        <v>86</v>
      </c>
      <c r="E658" s="132" t="s">
        <v>83</v>
      </c>
      <c r="F658" s="82">
        <v>5.8000000000000003E-2</v>
      </c>
      <c r="G658" s="44"/>
    </row>
    <row r="659" spans="2:7" ht="13.5" customHeight="1">
      <c r="B659" s="228"/>
      <c r="C659" s="230"/>
      <c r="D659" s="132" t="s">
        <v>243</v>
      </c>
      <c r="E659" s="132" t="s">
        <v>244</v>
      </c>
      <c r="F659" s="82">
        <v>5.1999999999999998E-2</v>
      </c>
      <c r="G659" s="44"/>
    </row>
    <row r="660" spans="2:7" ht="13.5" customHeight="1">
      <c r="B660" s="228"/>
      <c r="C660" s="230"/>
      <c r="D660" s="132" t="s">
        <v>80</v>
      </c>
      <c r="E660" s="132" t="s">
        <v>81</v>
      </c>
      <c r="F660" s="82">
        <v>4.4999999999999998E-2</v>
      </c>
      <c r="G660" s="44"/>
    </row>
    <row r="661" spans="2:7" ht="13.5" customHeight="1">
      <c r="B661" s="228"/>
      <c r="C661" s="230"/>
      <c r="D661" s="132" t="s">
        <v>155</v>
      </c>
      <c r="E661" s="132" t="s">
        <v>83</v>
      </c>
      <c r="F661" s="82">
        <v>3.2000000000000001E-2</v>
      </c>
      <c r="G661" s="44"/>
    </row>
    <row r="662" spans="2:7" ht="13.5" customHeight="1">
      <c r="B662" s="228"/>
      <c r="C662" s="230"/>
      <c r="D662" s="132" t="s">
        <v>225</v>
      </c>
      <c r="E662" s="132" t="s">
        <v>79</v>
      </c>
      <c r="F662" s="82">
        <v>1.9E-2</v>
      </c>
      <c r="G662" s="44"/>
    </row>
    <row r="663" spans="2:7" ht="13.5" customHeight="1">
      <c r="B663" s="228"/>
      <c r="C663" s="231"/>
      <c r="D663" s="133" t="s">
        <v>251</v>
      </c>
      <c r="E663" s="133" t="s">
        <v>79</v>
      </c>
      <c r="F663" s="83">
        <v>1.9E-2</v>
      </c>
      <c r="G663" s="44"/>
    </row>
    <row r="664" spans="2:7" ht="13.5" customHeight="1">
      <c r="B664" s="228">
        <v>67</v>
      </c>
      <c r="C664" s="229" t="s">
        <v>7</v>
      </c>
      <c r="D664" s="149" t="s">
        <v>78</v>
      </c>
      <c r="E664" s="149" t="s">
        <v>79</v>
      </c>
      <c r="F664" s="150">
        <v>0.246</v>
      </c>
      <c r="G664" s="44"/>
    </row>
    <row r="665" spans="2:7" ht="13.5" customHeight="1">
      <c r="B665" s="228"/>
      <c r="C665" s="230"/>
      <c r="D665" s="131" t="s">
        <v>82</v>
      </c>
      <c r="E665" s="131" t="s">
        <v>83</v>
      </c>
      <c r="F665" s="82">
        <v>7.1999999999999995E-2</v>
      </c>
      <c r="G665" s="44"/>
    </row>
    <row r="666" spans="2:7" ht="13.5" customHeight="1">
      <c r="B666" s="228"/>
      <c r="C666" s="230"/>
      <c r="D666" s="132" t="s">
        <v>80</v>
      </c>
      <c r="E666" s="132" t="s">
        <v>81</v>
      </c>
      <c r="F666" s="82">
        <v>5.3999999999999999E-2</v>
      </c>
      <c r="G666" s="44"/>
    </row>
    <row r="667" spans="2:7" ht="13.5" customHeight="1">
      <c r="B667" s="228"/>
      <c r="C667" s="230"/>
      <c r="D667" s="132" t="s">
        <v>84</v>
      </c>
      <c r="E667" s="132" t="s">
        <v>85</v>
      </c>
      <c r="F667" s="82">
        <v>5.3999999999999999E-2</v>
      </c>
      <c r="G667" s="44"/>
    </row>
    <row r="668" spans="2:7" ht="13.5" customHeight="1">
      <c r="B668" s="228"/>
      <c r="C668" s="230"/>
      <c r="D668" s="132" t="s">
        <v>258</v>
      </c>
      <c r="E668" s="132" t="s">
        <v>79</v>
      </c>
      <c r="F668" s="82">
        <v>4.8000000000000001E-2</v>
      </c>
      <c r="G668" s="44"/>
    </row>
    <row r="669" spans="2:7" ht="13.5" customHeight="1">
      <c r="B669" s="228"/>
      <c r="C669" s="230"/>
      <c r="D669" s="132" t="s">
        <v>87</v>
      </c>
      <c r="E669" s="132" t="s">
        <v>88</v>
      </c>
      <c r="F669" s="82">
        <v>3.5999999999999997E-2</v>
      </c>
      <c r="G669" s="44"/>
    </row>
    <row r="670" spans="2:7" ht="13.5" customHeight="1">
      <c r="B670" s="228"/>
      <c r="C670" s="230"/>
      <c r="D670" s="132" t="s">
        <v>259</v>
      </c>
      <c r="E670" s="132" t="s">
        <v>85</v>
      </c>
      <c r="F670" s="82">
        <v>0.03</v>
      </c>
      <c r="G670" s="44"/>
    </row>
    <row r="671" spans="2:7" ht="13.5" customHeight="1">
      <c r="B671" s="228"/>
      <c r="C671" s="230"/>
      <c r="D671" s="132" t="s">
        <v>260</v>
      </c>
      <c r="E671" s="132" t="s">
        <v>88</v>
      </c>
      <c r="F671" s="82">
        <v>2.4E-2</v>
      </c>
      <c r="G671" s="44"/>
    </row>
    <row r="672" spans="2:7" ht="13.5" customHeight="1">
      <c r="B672" s="228"/>
      <c r="C672" s="230"/>
      <c r="D672" s="132" t="s">
        <v>261</v>
      </c>
      <c r="E672" s="132" t="s">
        <v>233</v>
      </c>
      <c r="F672" s="82">
        <v>1.7999999999999999E-2</v>
      </c>
      <c r="G672" s="44"/>
    </row>
    <row r="673" spans="2:7" ht="13.5" customHeight="1">
      <c r="B673" s="228"/>
      <c r="C673" s="231"/>
      <c r="D673" s="133" t="s">
        <v>262</v>
      </c>
      <c r="E673" s="133" t="s">
        <v>233</v>
      </c>
      <c r="F673" s="83">
        <v>1.7999999999999999E-2</v>
      </c>
      <c r="G673" s="44"/>
    </row>
    <row r="674" spans="2:7" ht="13.5" customHeight="1">
      <c r="B674" s="228">
        <v>68</v>
      </c>
      <c r="C674" s="229" t="s">
        <v>53</v>
      </c>
      <c r="D674" s="149" t="s">
        <v>78</v>
      </c>
      <c r="E674" s="149" t="s">
        <v>79</v>
      </c>
      <c r="F674" s="150">
        <v>0.19</v>
      </c>
      <c r="G674" s="44"/>
    </row>
    <row r="675" spans="2:7" ht="13.5" customHeight="1">
      <c r="B675" s="228"/>
      <c r="C675" s="230"/>
      <c r="D675" s="131" t="s">
        <v>80</v>
      </c>
      <c r="E675" s="131" t="s">
        <v>81</v>
      </c>
      <c r="F675" s="82">
        <v>0.14599999999999999</v>
      </c>
      <c r="G675" s="44"/>
    </row>
    <row r="676" spans="2:7" ht="13.5" customHeight="1">
      <c r="B676" s="228"/>
      <c r="C676" s="230"/>
      <c r="D676" s="132" t="s">
        <v>82</v>
      </c>
      <c r="E676" s="132" t="s">
        <v>83</v>
      </c>
      <c r="F676" s="82">
        <v>8.1000000000000003E-2</v>
      </c>
      <c r="G676" s="44"/>
    </row>
    <row r="677" spans="2:7" ht="13.5" customHeight="1">
      <c r="B677" s="228"/>
      <c r="C677" s="230"/>
      <c r="D677" s="132" t="s">
        <v>87</v>
      </c>
      <c r="E677" s="132" t="s">
        <v>88</v>
      </c>
      <c r="F677" s="82">
        <v>6.8000000000000005E-2</v>
      </c>
      <c r="G677" s="44"/>
    </row>
    <row r="678" spans="2:7" ht="13.5" customHeight="1">
      <c r="B678" s="228"/>
      <c r="C678" s="230"/>
      <c r="D678" s="132" t="s">
        <v>84</v>
      </c>
      <c r="E678" s="132" t="s">
        <v>85</v>
      </c>
      <c r="F678" s="82">
        <v>5.7000000000000002E-2</v>
      </c>
      <c r="G678" s="44"/>
    </row>
    <row r="679" spans="2:7" ht="13.5" customHeight="1">
      <c r="B679" s="228"/>
      <c r="C679" s="230"/>
      <c r="D679" s="132" t="s">
        <v>90</v>
      </c>
      <c r="E679" s="132" t="s">
        <v>83</v>
      </c>
      <c r="F679" s="82">
        <v>5.0999999999999997E-2</v>
      </c>
      <c r="G679" s="44"/>
    </row>
    <row r="680" spans="2:7" ht="13.5" customHeight="1">
      <c r="B680" s="228"/>
      <c r="C680" s="230"/>
      <c r="D680" s="132" t="s">
        <v>89</v>
      </c>
      <c r="E680" s="132" t="s">
        <v>83</v>
      </c>
      <c r="F680" s="82">
        <v>4.9000000000000002E-2</v>
      </c>
      <c r="G680" s="44"/>
    </row>
    <row r="681" spans="2:7" ht="13.5" customHeight="1">
      <c r="B681" s="228"/>
      <c r="C681" s="230"/>
      <c r="D681" s="132" t="s">
        <v>93</v>
      </c>
      <c r="E681" s="132" t="s">
        <v>83</v>
      </c>
      <c r="F681" s="82">
        <v>0.03</v>
      </c>
      <c r="G681" s="44"/>
    </row>
    <row r="682" spans="2:7" ht="13.5" customHeight="1">
      <c r="B682" s="228"/>
      <c r="C682" s="230"/>
      <c r="D682" s="132" t="s">
        <v>155</v>
      </c>
      <c r="E682" s="132" t="s">
        <v>83</v>
      </c>
      <c r="F682" s="82">
        <v>2.4E-2</v>
      </c>
      <c r="G682" s="44"/>
    </row>
    <row r="683" spans="2:7" ht="13.5" customHeight="1">
      <c r="B683" s="228"/>
      <c r="C683" s="231"/>
      <c r="D683" s="133" t="s">
        <v>263</v>
      </c>
      <c r="E683" s="133" t="s">
        <v>233</v>
      </c>
      <c r="F683" s="83">
        <v>1.6E-2</v>
      </c>
      <c r="G683" s="44"/>
    </row>
    <row r="684" spans="2:7" ht="13.5" customHeight="1">
      <c r="B684" s="228">
        <v>69</v>
      </c>
      <c r="C684" s="229" t="s">
        <v>54</v>
      </c>
      <c r="D684" s="149" t="s">
        <v>78</v>
      </c>
      <c r="E684" s="149" t="s">
        <v>79</v>
      </c>
      <c r="F684" s="150">
        <v>0.161</v>
      </c>
      <c r="G684" s="44"/>
    </row>
    <row r="685" spans="2:7" ht="13.5" customHeight="1">
      <c r="B685" s="228"/>
      <c r="C685" s="230"/>
      <c r="D685" s="131" t="s">
        <v>82</v>
      </c>
      <c r="E685" s="131" t="s">
        <v>83</v>
      </c>
      <c r="F685" s="82">
        <v>7.1999999999999995E-2</v>
      </c>
      <c r="G685" s="44"/>
    </row>
    <row r="686" spans="2:7" ht="13.5" customHeight="1">
      <c r="B686" s="228"/>
      <c r="C686" s="230"/>
      <c r="D686" s="132" t="s">
        <v>89</v>
      </c>
      <c r="E686" s="132" t="s">
        <v>83</v>
      </c>
      <c r="F686" s="82">
        <v>7.1999999999999995E-2</v>
      </c>
      <c r="G686" s="44"/>
    </row>
    <row r="687" spans="2:7" ht="13.5" customHeight="1">
      <c r="B687" s="228"/>
      <c r="C687" s="230"/>
      <c r="D687" s="132" t="s">
        <v>87</v>
      </c>
      <c r="E687" s="132" t="s">
        <v>88</v>
      </c>
      <c r="F687" s="82">
        <v>6.9000000000000006E-2</v>
      </c>
      <c r="G687" s="44"/>
    </row>
    <row r="688" spans="2:7" ht="13.5" customHeight="1">
      <c r="B688" s="228"/>
      <c r="C688" s="230"/>
      <c r="D688" s="132" t="s">
        <v>80</v>
      </c>
      <c r="E688" s="132" t="s">
        <v>81</v>
      </c>
      <c r="F688" s="82">
        <v>5.8000000000000003E-2</v>
      </c>
      <c r="G688" s="44"/>
    </row>
    <row r="689" spans="2:7" ht="13.5" customHeight="1">
      <c r="B689" s="228"/>
      <c r="C689" s="230"/>
      <c r="D689" s="132" t="s">
        <v>86</v>
      </c>
      <c r="E689" s="132" t="s">
        <v>83</v>
      </c>
      <c r="F689" s="82">
        <v>4.8000000000000001E-2</v>
      </c>
      <c r="G689" s="44"/>
    </row>
    <row r="690" spans="2:7" ht="13.5" customHeight="1">
      <c r="B690" s="228"/>
      <c r="C690" s="230"/>
      <c r="D690" s="132" t="s">
        <v>225</v>
      </c>
      <c r="E690" s="132" t="s">
        <v>79</v>
      </c>
      <c r="F690" s="82">
        <v>3.6999999999999998E-2</v>
      </c>
      <c r="G690" s="44"/>
    </row>
    <row r="691" spans="2:7" ht="13.5" customHeight="1">
      <c r="B691" s="228"/>
      <c r="C691" s="230"/>
      <c r="D691" s="132" t="s">
        <v>84</v>
      </c>
      <c r="E691" s="132" t="s">
        <v>85</v>
      </c>
      <c r="F691" s="82">
        <v>3.4000000000000002E-2</v>
      </c>
      <c r="G691" s="44"/>
    </row>
    <row r="692" spans="2:7" ht="13.5" customHeight="1">
      <c r="B692" s="228"/>
      <c r="C692" s="230"/>
      <c r="D692" s="132" t="s">
        <v>90</v>
      </c>
      <c r="E692" s="132" t="s">
        <v>83</v>
      </c>
      <c r="F692" s="82">
        <v>2.9000000000000001E-2</v>
      </c>
      <c r="G692" s="44"/>
    </row>
    <row r="693" spans="2:7" ht="13.5" customHeight="1">
      <c r="B693" s="228"/>
      <c r="C693" s="231"/>
      <c r="D693" s="133" t="s">
        <v>234</v>
      </c>
      <c r="E693" s="133" t="s">
        <v>229</v>
      </c>
      <c r="F693" s="83">
        <v>2.4E-2</v>
      </c>
      <c r="G693" s="44"/>
    </row>
    <row r="694" spans="2:7" ht="13.5" customHeight="1">
      <c r="B694" s="228">
        <v>70</v>
      </c>
      <c r="C694" s="229" t="s">
        <v>55</v>
      </c>
      <c r="D694" s="149" t="s">
        <v>78</v>
      </c>
      <c r="E694" s="149" t="s">
        <v>79</v>
      </c>
      <c r="F694" s="150">
        <v>0.33100000000000002</v>
      </c>
      <c r="G694" s="44"/>
    </row>
    <row r="695" spans="2:7" ht="13.5" customHeight="1">
      <c r="B695" s="228"/>
      <c r="C695" s="230"/>
      <c r="D695" s="131" t="s">
        <v>89</v>
      </c>
      <c r="E695" s="131" t="s">
        <v>83</v>
      </c>
      <c r="F695" s="82">
        <v>9.9000000000000005E-2</v>
      </c>
      <c r="G695" s="44"/>
    </row>
    <row r="696" spans="2:7" ht="13.5" customHeight="1">
      <c r="B696" s="228"/>
      <c r="C696" s="230"/>
      <c r="D696" s="132" t="s">
        <v>82</v>
      </c>
      <c r="E696" s="132" t="s">
        <v>83</v>
      </c>
      <c r="F696" s="82">
        <v>6.6000000000000003E-2</v>
      </c>
      <c r="G696" s="44"/>
    </row>
    <row r="697" spans="2:7" ht="13.5" customHeight="1">
      <c r="B697" s="228"/>
      <c r="C697" s="230"/>
      <c r="D697" s="132" t="s">
        <v>80</v>
      </c>
      <c r="E697" s="132" t="s">
        <v>81</v>
      </c>
      <c r="F697" s="82">
        <v>6.6000000000000003E-2</v>
      </c>
      <c r="G697" s="44"/>
    </row>
    <row r="698" spans="2:7" ht="13.5" customHeight="1">
      <c r="B698" s="228"/>
      <c r="C698" s="230"/>
      <c r="D698" s="132" t="s">
        <v>90</v>
      </c>
      <c r="E698" s="132" t="s">
        <v>83</v>
      </c>
      <c r="F698" s="82">
        <v>4.3999999999999997E-2</v>
      </c>
      <c r="G698" s="44"/>
    </row>
    <row r="699" spans="2:7" ht="13.5" customHeight="1">
      <c r="B699" s="228"/>
      <c r="C699" s="230"/>
      <c r="D699" s="132" t="s">
        <v>264</v>
      </c>
      <c r="E699" s="132" t="s">
        <v>229</v>
      </c>
      <c r="F699" s="82">
        <v>3.3000000000000002E-2</v>
      </c>
      <c r="G699" s="44"/>
    </row>
    <row r="700" spans="2:7" ht="13.5" customHeight="1">
      <c r="B700" s="228"/>
      <c r="C700" s="230"/>
      <c r="D700" s="132" t="s">
        <v>234</v>
      </c>
      <c r="E700" s="132" t="s">
        <v>229</v>
      </c>
      <c r="F700" s="82">
        <v>3.3000000000000002E-2</v>
      </c>
      <c r="G700" s="44"/>
    </row>
    <row r="701" spans="2:7" ht="13.5" customHeight="1">
      <c r="B701" s="228"/>
      <c r="C701" s="230"/>
      <c r="D701" s="132" t="s">
        <v>239</v>
      </c>
      <c r="E701" s="132" t="s">
        <v>81</v>
      </c>
      <c r="F701" s="82">
        <v>3.3000000000000002E-2</v>
      </c>
      <c r="G701" s="44"/>
    </row>
    <row r="702" spans="2:7" ht="13.5" customHeight="1">
      <c r="B702" s="228"/>
      <c r="C702" s="230"/>
      <c r="D702" s="132" t="s">
        <v>232</v>
      </c>
      <c r="E702" s="132" t="s">
        <v>233</v>
      </c>
      <c r="F702" s="82">
        <v>1.7000000000000001E-2</v>
      </c>
      <c r="G702" s="44"/>
    </row>
    <row r="703" spans="2:7" ht="13.5" customHeight="1">
      <c r="B703" s="228"/>
      <c r="C703" s="231"/>
      <c r="D703" s="133" t="s">
        <v>87</v>
      </c>
      <c r="E703" s="133" t="s">
        <v>88</v>
      </c>
      <c r="F703" s="83">
        <v>1.7000000000000001E-2</v>
      </c>
      <c r="G703" s="44"/>
    </row>
    <row r="704" spans="2:7" ht="13.5" customHeight="1">
      <c r="B704" s="228">
        <v>71</v>
      </c>
      <c r="C704" s="229" t="s">
        <v>56</v>
      </c>
      <c r="D704" s="149" t="s">
        <v>78</v>
      </c>
      <c r="E704" s="149" t="s">
        <v>79</v>
      </c>
      <c r="F704" s="150">
        <v>0.19400000000000001</v>
      </c>
      <c r="G704" s="44"/>
    </row>
    <row r="705" spans="2:7" ht="13.5" customHeight="1">
      <c r="B705" s="228"/>
      <c r="C705" s="230"/>
      <c r="D705" s="131" t="s">
        <v>80</v>
      </c>
      <c r="E705" s="131" t="s">
        <v>81</v>
      </c>
      <c r="F705" s="82">
        <v>0.14299999999999999</v>
      </c>
      <c r="G705" s="44"/>
    </row>
    <row r="706" spans="2:7" ht="13.5" customHeight="1">
      <c r="B706" s="228"/>
      <c r="C706" s="230"/>
      <c r="D706" s="132" t="s">
        <v>82</v>
      </c>
      <c r="E706" s="132" t="s">
        <v>83</v>
      </c>
      <c r="F706" s="82">
        <v>8.2000000000000003E-2</v>
      </c>
      <c r="G706" s="44"/>
    </row>
    <row r="707" spans="2:7" ht="13.5" customHeight="1">
      <c r="B707" s="228"/>
      <c r="C707" s="230"/>
      <c r="D707" s="132" t="s">
        <v>89</v>
      </c>
      <c r="E707" s="132" t="s">
        <v>83</v>
      </c>
      <c r="F707" s="82">
        <v>7.1999999999999995E-2</v>
      </c>
      <c r="G707" s="44"/>
    </row>
    <row r="708" spans="2:7" ht="13.5" customHeight="1">
      <c r="B708" s="228"/>
      <c r="C708" s="230"/>
      <c r="D708" s="132" t="s">
        <v>86</v>
      </c>
      <c r="E708" s="132" t="s">
        <v>83</v>
      </c>
      <c r="F708" s="82">
        <v>6.3E-2</v>
      </c>
      <c r="G708" s="44"/>
    </row>
    <row r="709" spans="2:7" ht="13.5" customHeight="1">
      <c r="B709" s="228"/>
      <c r="C709" s="230"/>
      <c r="D709" s="132" t="s">
        <v>87</v>
      </c>
      <c r="E709" s="132" t="s">
        <v>88</v>
      </c>
      <c r="F709" s="82">
        <v>0.04</v>
      </c>
      <c r="G709" s="44"/>
    </row>
    <row r="710" spans="2:7" ht="13.5" customHeight="1">
      <c r="B710" s="228"/>
      <c r="C710" s="230"/>
      <c r="D710" s="132" t="s">
        <v>84</v>
      </c>
      <c r="E710" s="132" t="s">
        <v>85</v>
      </c>
      <c r="F710" s="82">
        <v>3.7999999999999999E-2</v>
      </c>
      <c r="G710" s="44"/>
    </row>
    <row r="711" spans="2:7" ht="13.5" customHeight="1">
      <c r="B711" s="228"/>
      <c r="C711" s="230"/>
      <c r="D711" s="132" t="s">
        <v>90</v>
      </c>
      <c r="E711" s="132" t="s">
        <v>83</v>
      </c>
      <c r="F711" s="82">
        <v>3.4000000000000002E-2</v>
      </c>
      <c r="G711" s="44"/>
    </row>
    <row r="712" spans="2:7" ht="13.5" customHeight="1">
      <c r="B712" s="228"/>
      <c r="C712" s="230"/>
      <c r="D712" s="132" t="s">
        <v>155</v>
      </c>
      <c r="E712" s="132" t="s">
        <v>83</v>
      </c>
      <c r="F712" s="82">
        <v>3.2000000000000001E-2</v>
      </c>
      <c r="G712" s="44"/>
    </row>
    <row r="713" spans="2:7" ht="13.5" customHeight="1">
      <c r="B713" s="228"/>
      <c r="C713" s="231"/>
      <c r="D713" s="133" t="s">
        <v>242</v>
      </c>
      <c r="E713" s="133" t="s">
        <v>241</v>
      </c>
      <c r="F713" s="83">
        <v>2.3E-2</v>
      </c>
      <c r="G713" s="44"/>
    </row>
    <row r="714" spans="2:7" ht="13.5" customHeight="1">
      <c r="B714" s="228">
        <v>72</v>
      </c>
      <c r="C714" s="229" t="s">
        <v>32</v>
      </c>
      <c r="D714" s="149" t="s">
        <v>78</v>
      </c>
      <c r="E714" s="149" t="s">
        <v>79</v>
      </c>
      <c r="F714" s="150">
        <v>0.155</v>
      </c>
      <c r="G714" s="44"/>
    </row>
    <row r="715" spans="2:7" ht="13.5" customHeight="1">
      <c r="B715" s="228"/>
      <c r="C715" s="230"/>
      <c r="D715" s="131" t="s">
        <v>226</v>
      </c>
      <c r="E715" s="131" t="s">
        <v>227</v>
      </c>
      <c r="F715" s="82">
        <v>0.10299999999999999</v>
      </c>
      <c r="G715" s="44"/>
    </row>
    <row r="716" spans="2:7" ht="13.5" customHeight="1">
      <c r="B716" s="228"/>
      <c r="C716" s="230"/>
      <c r="D716" s="132" t="s">
        <v>80</v>
      </c>
      <c r="E716" s="132" t="s">
        <v>81</v>
      </c>
      <c r="F716" s="82">
        <v>0.10299999999999999</v>
      </c>
      <c r="G716" s="44"/>
    </row>
    <row r="717" spans="2:7" ht="13.5" customHeight="1">
      <c r="B717" s="228"/>
      <c r="C717" s="230"/>
      <c r="D717" s="132" t="s">
        <v>90</v>
      </c>
      <c r="E717" s="132" t="s">
        <v>83</v>
      </c>
      <c r="F717" s="82">
        <v>5.5E-2</v>
      </c>
      <c r="G717" s="44"/>
    </row>
    <row r="718" spans="2:7" ht="13.5" customHeight="1">
      <c r="B718" s="228"/>
      <c r="C718" s="230"/>
      <c r="D718" s="132" t="s">
        <v>84</v>
      </c>
      <c r="E718" s="132" t="s">
        <v>85</v>
      </c>
      <c r="F718" s="82">
        <v>5.1999999999999998E-2</v>
      </c>
      <c r="G718" s="44"/>
    </row>
    <row r="719" spans="2:7" ht="13.5" customHeight="1">
      <c r="B719" s="228"/>
      <c r="C719" s="230"/>
      <c r="D719" s="132" t="s">
        <v>234</v>
      </c>
      <c r="E719" s="132" t="s">
        <v>229</v>
      </c>
      <c r="F719" s="82">
        <v>4.4999999999999998E-2</v>
      </c>
      <c r="G719" s="44"/>
    </row>
    <row r="720" spans="2:7" ht="13.5" customHeight="1">
      <c r="B720" s="228"/>
      <c r="C720" s="230"/>
      <c r="D720" s="132" t="s">
        <v>228</v>
      </c>
      <c r="E720" s="132" t="s">
        <v>229</v>
      </c>
      <c r="F720" s="82">
        <v>3.4000000000000002E-2</v>
      </c>
      <c r="G720" s="44"/>
    </row>
    <row r="721" spans="2:7" ht="13.5" customHeight="1">
      <c r="B721" s="228"/>
      <c r="C721" s="230"/>
      <c r="D721" s="132" t="s">
        <v>265</v>
      </c>
      <c r="E721" s="132" t="s">
        <v>83</v>
      </c>
      <c r="F721" s="82">
        <v>3.4000000000000002E-2</v>
      </c>
      <c r="G721" s="44"/>
    </row>
    <row r="722" spans="2:7" ht="13.5" customHeight="1">
      <c r="B722" s="228"/>
      <c r="C722" s="230"/>
      <c r="D722" s="132" t="s">
        <v>266</v>
      </c>
      <c r="E722" s="132" t="s">
        <v>233</v>
      </c>
      <c r="F722" s="82">
        <v>3.1E-2</v>
      </c>
      <c r="G722" s="44"/>
    </row>
    <row r="723" spans="2:7" ht="13.5" customHeight="1">
      <c r="B723" s="228"/>
      <c r="C723" s="231"/>
      <c r="D723" s="133" t="s">
        <v>89</v>
      </c>
      <c r="E723" s="133" t="s">
        <v>83</v>
      </c>
      <c r="F723" s="83">
        <v>3.1E-2</v>
      </c>
      <c r="G723" s="44"/>
    </row>
    <row r="724" spans="2:7" ht="13.5" customHeight="1">
      <c r="B724" s="228">
        <v>73</v>
      </c>
      <c r="C724" s="229" t="s">
        <v>33</v>
      </c>
      <c r="D724" s="149" t="s">
        <v>78</v>
      </c>
      <c r="E724" s="149" t="s">
        <v>79</v>
      </c>
      <c r="F724" s="150">
        <v>0.19</v>
      </c>
      <c r="G724" s="44"/>
    </row>
    <row r="725" spans="2:7" ht="13.5" customHeight="1">
      <c r="B725" s="228"/>
      <c r="C725" s="230"/>
      <c r="D725" s="131" t="s">
        <v>80</v>
      </c>
      <c r="E725" s="131" t="s">
        <v>81</v>
      </c>
      <c r="F725" s="82">
        <v>0.154</v>
      </c>
      <c r="G725" s="44"/>
    </row>
    <row r="726" spans="2:7" ht="13.5" customHeight="1">
      <c r="B726" s="228"/>
      <c r="C726" s="230"/>
      <c r="D726" s="132" t="s">
        <v>82</v>
      </c>
      <c r="E726" s="132" t="s">
        <v>83</v>
      </c>
      <c r="F726" s="82">
        <v>9.7000000000000003E-2</v>
      </c>
      <c r="G726" s="44"/>
    </row>
    <row r="727" spans="2:7" ht="13.5" customHeight="1">
      <c r="B727" s="228"/>
      <c r="C727" s="230"/>
      <c r="D727" s="132" t="s">
        <v>87</v>
      </c>
      <c r="E727" s="132" t="s">
        <v>88</v>
      </c>
      <c r="F727" s="82">
        <v>6.0999999999999999E-2</v>
      </c>
      <c r="G727" s="44"/>
    </row>
    <row r="728" spans="2:7" ht="13.5" customHeight="1">
      <c r="B728" s="228"/>
      <c r="C728" s="230"/>
      <c r="D728" s="132" t="s">
        <v>90</v>
      </c>
      <c r="E728" s="132" t="s">
        <v>83</v>
      </c>
      <c r="F728" s="82">
        <v>5.7000000000000002E-2</v>
      </c>
      <c r="G728" s="44"/>
    </row>
    <row r="729" spans="2:7" ht="13.5" customHeight="1">
      <c r="B729" s="228"/>
      <c r="C729" s="230"/>
      <c r="D729" s="132" t="s">
        <v>86</v>
      </c>
      <c r="E729" s="132" t="s">
        <v>83</v>
      </c>
      <c r="F729" s="82">
        <v>4.9000000000000002E-2</v>
      </c>
      <c r="G729" s="44"/>
    </row>
    <row r="730" spans="2:7" ht="13.5" customHeight="1">
      <c r="B730" s="228"/>
      <c r="C730" s="230"/>
      <c r="D730" s="132" t="s">
        <v>84</v>
      </c>
      <c r="E730" s="132" t="s">
        <v>85</v>
      </c>
      <c r="F730" s="82">
        <v>3.2000000000000001E-2</v>
      </c>
      <c r="G730" s="44"/>
    </row>
    <row r="731" spans="2:7" ht="13.5" customHeight="1">
      <c r="B731" s="228"/>
      <c r="C731" s="230"/>
      <c r="D731" s="132" t="s">
        <v>239</v>
      </c>
      <c r="E731" s="132" t="s">
        <v>81</v>
      </c>
      <c r="F731" s="82">
        <v>2.4E-2</v>
      </c>
      <c r="G731" s="44"/>
    </row>
    <row r="732" spans="2:7" ht="13.5" customHeight="1">
      <c r="B732" s="228"/>
      <c r="C732" s="230"/>
      <c r="D732" s="132" t="s">
        <v>267</v>
      </c>
      <c r="E732" s="132" t="s">
        <v>85</v>
      </c>
      <c r="F732" s="82">
        <v>1.6E-2</v>
      </c>
      <c r="G732" s="44"/>
    </row>
    <row r="733" spans="2:7" ht="13.5" customHeight="1">
      <c r="B733" s="228"/>
      <c r="C733" s="231"/>
      <c r="D733" s="133" t="s">
        <v>268</v>
      </c>
      <c r="E733" s="133" t="s">
        <v>83</v>
      </c>
      <c r="F733" s="83">
        <v>1.6E-2</v>
      </c>
      <c r="G733" s="44"/>
    </row>
    <row r="734" spans="2:7" ht="13.5" customHeight="1">
      <c r="B734" s="228">
        <v>74</v>
      </c>
      <c r="C734" s="229" t="s">
        <v>34</v>
      </c>
      <c r="D734" s="149" t="s">
        <v>87</v>
      </c>
      <c r="E734" s="149" t="s">
        <v>88</v>
      </c>
      <c r="F734" s="150">
        <v>0.24299999999999999</v>
      </c>
      <c r="G734" s="44"/>
    </row>
    <row r="735" spans="2:7" ht="13.5" customHeight="1">
      <c r="B735" s="228"/>
      <c r="C735" s="230"/>
      <c r="D735" s="131" t="s">
        <v>78</v>
      </c>
      <c r="E735" s="131" t="s">
        <v>79</v>
      </c>
      <c r="F735" s="82">
        <v>0.16200000000000001</v>
      </c>
      <c r="G735" s="44"/>
    </row>
    <row r="736" spans="2:7" ht="13.5" customHeight="1">
      <c r="B736" s="228"/>
      <c r="C736" s="230"/>
      <c r="D736" s="132" t="s">
        <v>228</v>
      </c>
      <c r="E736" s="132" t="s">
        <v>229</v>
      </c>
      <c r="F736" s="82">
        <v>0.10100000000000001</v>
      </c>
      <c r="G736" s="44"/>
    </row>
    <row r="737" spans="2:7" ht="13.5" customHeight="1">
      <c r="B737" s="228"/>
      <c r="C737" s="230"/>
      <c r="D737" s="132" t="s">
        <v>80</v>
      </c>
      <c r="E737" s="132" t="s">
        <v>81</v>
      </c>
      <c r="F737" s="82">
        <v>8.1000000000000003E-2</v>
      </c>
      <c r="G737" s="44"/>
    </row>
    <row r="738" spans="2:7" ht="13.5" customHeight="1">
      <c r="B738" s="228"/>
      <c r="C738" s="230"/>
      <c r="D738" s="132" t="s">
        <v>90</v>
      </c>
      <c r="E738" s="132" t="s">
        <v>83</v>
      </c>
      <c r="F738" s="82">
        <v>4.7E-2</v>
      </c>
      <c r="G738" s="44"/>
    </row>
    <row r="739" spans="2:7" ht="13.5" customHeight="1">
      <c r="B739" s="228"/>
      <c r="C739" s="230"/>
      <c r="D739" s="132" t="s">
        <v>237</v>
      </c>
      <c r="E739" s="132" t="s">
        <v>238</v>
      </c>
      <c r="F739" s="82">
        <v>4.1000000000000002E-2</v>
      </c>
      <c r="G739" s="44"/>
    </row>
    <row r="740" spans="2:7" ht="13.5" customHeight="1">
      <c r="B740" s="228"/>
      <c r="C740" s="230"/>
      <c r="D740" s="132" t="s">
        <v>84</v>
      </c>
      <c r="E740" s="132" t="s">
        <v>85</v>
      </c>
      <c r="F740" s="82">
        <v>2.7E-2</v>
      </c>
      <c r="G740" s="44"/>
    </row>
    <row r="741" spans="2:7" ht="13.5" customHeight="1">
      <c r="B741" s="228"/>
      <c r="C741" s="230"/>
      <c r="D741" s="132" t="s">
        <v>269</v>
      </c>
      <c r="E741" s="132" t="s">
        <v>88</v>
      </c>
      <c r="F741" s="82">
        <v>0.02</v>
      </c>
      <c r="G741" s="44"/>
    </row>
    <row r="742" spans="2:7" ht="13.5" customHeight="1">
      <c r="B742" s="228"/>
      <c r="C742" s="230"/>
      <c r="D742" s="132" t="s">
        <v>270</v>
      </c>
      <c r="E742" s="132" t="s">
        <v>88</v>
      </c>
      <c r="F742" s="82">
        <v>0.02</v>
      </c>
      <c r="G742" s="44"/>
    </row>
    <row r="743" spans="2:7" ht="13.5" customHeight="1" thickBot="1">
      <c r="B743" s="232"/>
      <c r="C743" s="230"/>
      <c r="D743" s="133" t="s">
        <v>271</v>
      </c>
      <c r="E743" s="133" t="s">
        <v>272</v>
      </c>
      <c r="F743" s="83">
        <v>0.02</v>
      </c>
      <c r="G743" s="44"/>
    </row>
    <row r="744" spans="2:7" ht="13.5" customHeight="1" thickTop="1">
      <c r="B744" s="222" t="s">
        <v>72</v>
      </c>
      <c r="C744" s="233"/>
      <c r="D744" s="130" t="str">
        <f>多受診者要因分析!$C$7</f>
        <v>高血圧症</v>
      </c>
      <c r="E744" s="130" t="str">
        <f>多受診者要因分析!$E$7</f>
        <v>循環器系の疾患</v>
      </c>
      <c r="F744" s="81">
        <f>多受診者要因分析!$H7</f>
        <v>0.19600000000000001</v>
      </c>
      <c r="G744" s="44"/>
    </row>
    <row r="745" spans="2:7" ht="13.5" customHeight="1">
      <c r="B745" s="224"/>
      <c r="C745" s="225"/>
      <c r="D745" s="131" t="str">
        <f>多受診者要因分析!$C$8</f>
        <v>不眠症</v>
      </c>
      <c r="E745" s="131" t="str">
        <f>多受診者要因分析!$E$8</f>
        <v>神経系の疾患</v>
      </c>
      <c r="F745" s="82">
        <f>多受診者要因分析!$H8</f>
        <v>7.4999999999999997E-2</v>
      </c>
      <c r="G745" s="44"/>
    </row>
    <row r="746" spans="2:7" ht="13.5" customHeight="1">
      <c r="B746" s="224"/>
      <c r="C746" s="225"/>
      <c r="D746" s="132" t="str">
        <f>多受診者要因分析!$C$9</f>
        <v>変形性膝関節症</v>
      </c>
      <c r="E746" s="132" t="str">
        <f>多受診者要因分析!$E$9</f>
        <v>筋骨格系及び結合組織の疾患</v>
      </c>
      <c r="F746" s="82">
        <f>多受診者要因分析!$H9</f>
        <v>5.6000000000000001E-2</v>
      </c>
      <c r="G746" s="44"/>
    </row>
    <row r="747" spans="2:7" ht="13.5" customHeight="1">
      <c r="B747" s="224"/>
      <c r="C747" s="225"/>
      <c r="D747" s="132" t="str">
        <f>多受診者要因分析!$C$10</f>
        <v>便秘症</v>
      </c>
      <c r="E747" s="132" t="str">
        <f>多受診者要因分析!$E$10</f>
        <v>消化器系の疾患</v>
      </c>
      <c r="F747" s="82">
        <f>多受診者要因分析!$H10</f>
        <v>4.8000000000000001E-2</v>
      </c>
      <c r="G747" s="44"/>
    </row>
    <row r="748" spans="2:7" ht="13.5" customHeight="1">
      <c r="B748" s="224"/>
      <c r="C748" s="225"/>
      <c r="D748" s="132" t="str">
        <f>多受診者要因分析!$C$11</f>
        <v>骨粗鬆症</v>
      </c>
      <c r="E748" s="132" t="str">
        <f>多受診者要因分析!$E$11</f>
        <v>筋骨格系及び結合組織の疾患</v>
      </c>
      <c r="F748" s="82">
        <f>多受診者要因分析!$H11</f>
        <v>4.7E-2</v>
      </c>
      <c r="G748" s="44"/>
    </row>
    <row r="749" spans="2:7" ht="13.5" customHeight="1">
      <c r="B749" s="224"/>
      <c r="C749" s="225"/>
      <c r="D749" s="132" t="str">
        <f>多受診者要因分析!$C$12</f>
        <v>糖尿病</v>
      </c>
      <c r="E749" s="132" t="str">
        <f>多受診者要因分析!$E$12</f>
        <v>内分泌，栄養及び代謝疾患</v>
      </c>
      <c r="F749" s="82">
        <f>多受診者要因分析!$H12</f>
        <v>4.4999999999999998E-2</v>
      </c>
      <c r="G749" s="44"/>
    </row>
    <row r="750" spans="2:7" ht="13.5" customHeight="1">
      <c r="B750" s="224"/>
      <c r="C750" s="225"/>
      <c r="D750" s="132" t="str">
        <f>多受診者要因分析!$C$13</f>
        <v>腰部脊柱管狭窄症</v>
      </c>
      <c r="E750" s="132" t="str">
        <f>多受診者要因分析!$E$13</f>
        <v>筋骨格系及び結合組織の疾患</v>
      </c>
      <c r="F750" s="82">
        <f>多受診者要因分析!$H13</f>
        <v>3.9E-2</v>
      </c>
      <c r="G750" s="44"/>
    </row>
    <row r="751" spans="2:7" ht="13.5" customHeight="1">
      <c r="B751" s="224"/>
      <c r="C751" s="225"/>
      <c r="D751" s="132" t="str">
        <f>多受診者要因分析!$C$14</f>
        <v>腰痛症</v>
      </c>
      <c r="E751" s="132" t="str">
        <f>多受診者要因分析!$E$14</f>
        <v>筋骨格系及び結合組織の疾患</v>
      </c>
      <c r="F751" s="82">
        <f>多受診者要因分析!$H14</f>
        <v>0.03</v>
      </c>
      <c r="G751" s="44"/>
    </row>
    <row r="752" spans="2:7" ht="13.5" customHeight="1">
      <c r="B752" s="224"/>
      <c r="C752" s="225"/>
      <c r="D752" s="132" t="str">
        <f>多受診者要因分析!$C$15</f>
        <v>慢性胃炎</v>
      </c>
      <c r="E752" s="132" t="str">
        <f>多受診者要因分析!$E$15</f>
        <v>消化器系の疾患</v>
      </c>
      <c r="F752" s="82">
        <f>多受診者要因分析!$H15</f>
        <v>1.7999999999999999E-2</v>
      </c>
      <c r="G752" s="44"/>
    </row>
    <row r="753" spans="2:7" ht="13.5" customHeight="1">
      <c r="B753" s="226"/>
      <c r="C753" s="227"/>
      <c r="D753" s="133" t="str">
        <f>多受診者要因分析!$C$16</f>
        <v>関節リウマチ</v>
      </c>
      <c r="E753" s="133" t="str">
        <f>多受診者要因分析!$E$16</f>
        <v>筋骨格系及び結合組織の疾患</v>
      </c>
      <c r="F753" s="83">
        <f>多受診者要因分析!$H16</f>
        <v>1.7000000000000001E-2</v>
      </c>
      <c r="G753" s="44"/>
    </row>
  </sheetData>
  <mergeCells count="149">
    <mergeCell ref="C4:C13"/>
    <mergeCell ref="C314:C323"/>
    <mergeCell ref="C324:C333"/>
    <mergeCell ref="C334:C343"/>
    <mergeCell ref="C114:C123"/>
    <mergeCell ref="C124:C133"/>
    <mergeCell ref="C134:C143"/>
    <mergeCell ref="C144:C153"/>
    <mergeCell ref="C154:C163"/>
    <mergeCell ref="C64:C73"/>
    <mergeCell ref="C74:C83"/>
    <mergeCell ref="C84:C93"/>
    <mergeCell ref="C94:C103"/>
    <mergeCell ref="C104:C113"/>
    <mergeCell ref="C14:C23"/>
    <mergeCell ref="C234:C243"/>
    <mergeCell ref="C244:C253"/>
    <mergeCell ref="C254:C263"/>
    <mergeCell ref="C264:C273"/>
    <mergeCell ref="C274:C283"/>
    <mergeCell ref="C284:C293"/>
    <mergeCell ref="C294:C303"/>
    <mergeCell ref="C304:C313"/>
    <mergeCell ref="C484:C493"/>
    <mergeCell ref="C494:C503"/>
    <mergeCell ref="C164:C173"/>
    <mergeCell ref="C174:C183"/>
    <mergeCell ref="C184:C193"/>
    <mergeCell ref="C194:C203"/>
    <mergeCell ref="C344:C353"/>
    <mergeCell ref="C354:C363"/>
    <mergeCell ref="C664:C673"/>
    <mergeCell ref="C364:C373"/>
    <mergeCell ref="C374:C383"/>
    <mergeCell ref="C384:C393"/>
    <mergeCell ref="C394:C403"/>
    <mergeCell ref="C404:C413"/>
    <mergeCell ref="C414:C423"/>
    <mergeCell ref="C424:C433"/>
    <mergeCell ref="C434:C443"/>
    <mergeCell ref="C444:C453"/>
    <mergeCell ref="C454:C463"/>
    <mergeCell ref="C464:C473"/>
    <mergeCell ref="C474:C483"/>
    <mergeCell ref="C204:C213"/>
    <mergeCell ref="C554:C563"/>
    <mergeCell ref="C564:C573"/>
    <mergeCell ref="C574:C583"/>
    <mergeCell ref="C584:C593"/>
    <mergeCell ref="C594:C603"/>
    <mergeCell ref="C614:C623"/>
    <mergeCell ref="C624:C633"/>
    <mergeCell ref="C634:C643"/>
    <mergeCell ref="C644:C653"/>
    <mergeCell ref="C604:C613"/>
    <mergeCell ref="B4:B13"/>
    <mergeCell ref="B14:B23"/>
    <mergeCell ref="B24:B33"/>
    <mergeCell ref="B34:B43"/>
    <mergeCell ref="B44:B53"/>
    <mergeCell ref="C514:C523"/>
    <mergeCell ref="C524:C533"/>
    <mergeCell ref="C534:C543"/>
    <mergeCell ref="C544:C553"/>
    <mergeCell ref="C24:C33"/>
    <mergeCell ref="C34:C43"/>
    <mergeCell ref="C44:C53"/>
    <mergeCell ref="C54:C63"/>
    <mergeCell ref="C504:C513"/>
    <mergeCell ref="C214:C223"/>
    <mergeCell ref="C224:C233"/>
    <mergeCell ref="B104:B113"/>
    <mergeCell ref="B114:B123"/>
    <mergeCell ref="B124:B133"/>
    <mergeCell ref="B134:B143"/>
    <mergeCell ref="B144:B153"/>
    <mergeCell ref="B54:B63"/>
    <mergeCell ref="B64:B73"/>
    <mergeCell ref="B74:B83"/>
    <mergeCell ref="B84:B93"/>
    <mergeCell ref="B94:B103"/>
    <mergeCell ref="B204:B213"/>
    <mergeCell ref="B214:B223"/>
    <mergeCell ref="B224:B233"/>
    <mergeCell ref="B234:B243"/>
    <mergeCell ref="B244:B253"/>
    <mergeCell ref="B154:B163"/>
    <mergeCell ref="B164:B173"/>
    <mergeCell ref="B174:B183"/>
    <mergeCell ref="B184:B193"/>
    <mergeCell ref="B194:B203"/>
    <mergeCell ref="B304:B313"/>
    <mergeCell ref="B314:B323"/>
    <mergeCell ref="B324:B333"/>
    <mergeCell ref="B334:B343"/>
    <mergeCell ref="B344:B353"/>
    <mergeCell ref="B254:B263"/>
    <mergeCell ref="B264:B273"/>
    <mergeCell ref="B274:B283"/>
    <mergeCell ref="B284:B293"/>
    <mergeCell ref="B294:B303"/>
    <mergeCell ref="B404:B413"/>
    <mergeCell ref="B414:B423"/>
    <mergeCell ref="B424:B433"/>
    <mergeCell ref="B434:B443"/>
    <mergeCell ref="B444:B453"/>
    <mergeCell ref="B354:B363"/>
    <mergeCell ref="B364:B373"/>
    <mergeCell ref="B374:B383"/>
    <mergeCell ref="B384:B393"/>
    <mergeCell ref="B394:B403"/>
    <mergeCell ref="B504:B513"/>
    <mergeCell ref="B514:B523"/>
    <mergeCell ref="B524:B533"/>
    <mergeCell ref="B534:B543"/>
    <mergeCell ref="B544:B553"/>
    <mergeCell ref="B454:B463"/>
    <mergeCell ref="B464:B473"/>
    <mergeCell ref="B474:B483"/>
    <mergeCell ref="B484:B493"/>
    <mergeCell ref="B494:B503"/>
    <mergeCell ref="B604:B613"/>
    <mergeCell ref="B614:B623"/>
    <mergeCell ref="B624:B633"/>
    <mergeCell ref="B634:B643"/>
    <mergeCell ref="B644:B653"/>
    <mergeCell ref="B554:B563"/>
    <mergeCell ref="B564:B573"/>
    <mergeCell ref="B574:B583"/>
    <mergeCell ref="B584:B593"/>
    <mergeCell ref="B594:B603"/>
    <mergeCell ref="B744:C753"/>
    <mergeCell ref="B704:B713"/>
    <mergeCell ref="B714:B723"/>
    <mergeCell ref="B724:B733"/>
    <mergeCell ref="B734:B743"/>
    <mergeCell ref="B654:B663"/>
    <mergeCell ref="B664:B673"/>
    <mergeCell ref="B674:B683"/>
    <mergeCell ref="B684:B693"/>
    <mergeCell ref="B694:B703"/>
    <mergeCell ref="C654:C663"/>
    <mergeCell ref="C684:C693"/>
    <mergeCell ref="C734:C743"/>
    <mergeCell ref="C694:C703"/>
    <mergeCell ref="C704:C713"/>
    <mergeCell ref="C714:C723"/>
    <mergeCell ref="C724:C733"/>
    <mergeCell ref="C674:C683"/>
  </mergeCells>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0" manualBreakCount="10">
    <brk id="73" max="16383" man="1"/>
    <brk id="143" max="16383" man="1"/>
    <brk id="213" max="16383" man="1"/>
    <brk id="283" max="16383" man="1"/>
    <brk id="353" max="16383" man="1"/>
    <brk id="423" max="16383" man="1"/>
    <brk id="493" max="16383" man="1"/>
    <brk id="563" max="16383" man="1"/>
    <brk id="633" max="16383" man="1"/>
    <brk id="70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G93"/>
  <sheetViews>
    <sheetView showGridLines="0" zoomScaleNormal="100" zoomScaleSheetLayoutView="100" workbookViewId="0"/>
  </sheetViews>
  <sheetFormatPr defaultColWidth="9" defaultRowHeight="13.5" customHeight="1"/>
  <cols>
    <col min="1" max="1" width="4.625" style="2" customWidth="1"/>
    <col min="2" max="2" width="3.625" style="32" customWidth="1"/>
    <col min="3" max="3" width="13.5" style="2" customWidth="1"/>
    <col min="4" max="4" width="40.625" style="2" customWidth="1"/>
    <col min="5" max="5" width="45.25" style="2" customWidth="1"/>
    <col min="6" max="6" width="8.625" style="2" customWidth="1"/>
    <col min="7" max="16384" width="9" style="2"/>
  </cols>
  <sheetData>
    <row r="1" spans="2:7" ht="16.5" customHeight="1">
      <c r="B1" s="2" t="s">
        <v>221</v>
      </c>
    </row>
    <row r="2" spans="2:7" ht="16.5" customHeight="1">
      <c r="B2" s="2" t="s">
        <v>222</v>
      </c>
    </row>
    <row r="3" spans="2:7" ht="30" customHeight="1">
      <c r="B3" s="33"/>
      <c r="C3" s="34" t="s">
        <v>75</v>
      </c>
      <c r="D3" s="34" t="s">
        <v>69</v>
      </c>
      <c r="E3" s="34" t="s">
        <v>68</v>
      </c>
      <c r="F3" s="35" t="s">
        <v>141</v>
      </c>
    </row>
    <row r="4" spans="2:7" ht="13.5" customHeight="1">
      <c r="B4" s="228">
        <v>1</v>
      </c>
      <c r="C4" s="229" t="s">
        <v>73</v>
      </c>
      <c r="D4" s="149" t="s">
        <v>82</v>
      </c>
      <c r="E4" s="149" t="s">
        <v>83</v>
      </c>
      <c r="F4" s="150">
        <v>9.8000000000000004E-2</v>
      </c>
      <c r="G4" s="44"/>
    </row>
    <row r="5" spans="2:7" ht="13.5" customHeight="1">
      <c r="B5" s="228"/>
      <c r="C5" s="230"/>
      <c r="D5" s="131" t="s">
        <v>78</v>
      </c>
      <c r="E5" s="131" t="s">
        <v>79</v>
      </c>
      <c r="F5" s="82">
        <v>7.9000000000000001E-2</v>
      </c>
      <c r="G5" s="44"/>
    </row>
    <row r="6" spans="2:7" ht="13.5" customHeight="1">
      <c r="B6" s="228"/>
      <c r="C6" s="230"/>
      <c r="D6" s="132" t="s">
        <v>91</v>
      </c>
      <c r="E6" s="132" t="s">
        <v>83</v>
      </c>
      <c r="F6" s="82">
        <v>7.9000000000000001E-2</v>
      </c>
      <c r="G6" s="44"/>
    </row>
    <row r="7" spans="2:7" ht="13.5" customHeight="1">
      <c r="B7" s="228"/>
      <c r="C7" s="230"/>
      <c r="D7" s="132" t="s">
        <v>86</v>
      </c>
      <c r="E7" s="132" t="s">
        <v>83</v>
      </c>
      <c r="F7" s="82">
        <v>5.2999999999999999E-2</v>
      </c>
      <c r="G7" s="44"/>
    </row>
    <row r="8" spans="2:7" ht="13.5" customHeight="1">
      <c r="B8" s="228"/>
      <c r="C8" s="230"/>
      <c r="D8" s="132" t="s">
        <v>89</v>
      </c>
      <c r="E8" s="132" t="s">
        <v>83</v>
      </c>
      <c r="F8" s="82">
        <v>4.3999999999999997E-2</v>
      </c>
      <c r="G8" s="44"/>
    </row>
    <row r="9" spans="2:7" ht="13.5" customHeight="1">
      <c r="B9" s="228"/>
      <c r="C9" s="230"/>
      <c r="D9" s="132" t="s">
        <v>130</v>
      </c>
      <c r="E9" s="132" t="s">
        <v>88</v>
      </c>
      <c r="F9" s="82">
        <v>3.6999999999999998E-2</v>
      </c>
      <c r="G9" s="44"/>
    </row>
    <row r="10" spans="2:7" ht="13.5" customHeight="1">
      <c r="B10" s="228"/>
      <c r="C10" s="230"/>
      <c r="D10" s="132" t="s">
        <v>129</v>
      </c>
      <c r="E10" s="132" t="s">
        <v>85</v>
      </c>
      <c r="F10" s="82">
        <v>0.03</v>
      </c>
      <c r="G10" s="44"/>
    </row>
    <row r="11" spans="2:7" ht="13.5" customHeight="1">
      <c r="B11" s="228"/>
      <c r="C11" s="230"/>
      <c r="D11" s="132" t="s">
        <v>93</v>
      </c>
      <c r="E11" s="132" t="s">
        <v>83</v>
      </c>
      <c r="F11" s="82">
        <v>2.7E-2</v>
      </c>
      <c r="G11" s="44"/>
    </row>
    <row r="12" spans="2:7" ht="13.5" customHeight="1">
      <c r="B12" s="228"/>
      <c r="C12" s="230"/>
      <c r="D12" s="132" t="s">
        <v>247</v>
      </c>
      <c r="E12" s="132" t="s">
        <v>85</v>
      </c>
      <c r="F12" s="82">
        <v>2.5000000000000001E-2</v>
      </c>
      <c r="G12" s="44"/>
    </row>
    <row r="13" spans="2:7" ht="13.5" customHeight="1">
      <c r="B13" s="228"/>
      <c r="C13" s="231"/>
      <c r="D13" s="133" t="s">
        <v>92</v>
      </c>
      <c r="E13" s="133" t="s">
        <v>83</v>
      </c>
      <c r="F13" s="83">
        <v>2.4E-2</v>
      </c>
      <c r="G13" s="44"/>
    </row>
    <row r="14" spans="2:7" ht="13.5" customHeight="1">
      <c r="B14" s="228">
        <v>2</v>
      </c>
      <c r="C14" s="229" t="s">
        <v>121</v>
      </c>
      <c r="D14" s="149" t="s">
        <v>82</v>
      </c>
      <c r="E14" s="149" t="s">
        <v>83</v>
      </c>
      <c r="F14" s="150">
        <v>0.106</v>
      </c>
      <c r="G14" s="44"/>
    </row>
    <row r="15" spans="2:7" ht="13.5" customHeight="1">
      <c r="B15" s="228"/>
      <c r="C15" s="230"/>
      <c r="D15" s="131" t="s">
        <v>78</v>
      </c>
      <c r="E15" s="131" t="s">
        <v>79</v>
      </c>
      <c r="F15" s="82">
        <v>9.4E-2</v>
      </c>
      <c r="G15" s="44"/>
    </row>
    <row r="16" spans="2:7" ht="13.5" customHeight="1">
      <c r="B16" s="228"/>
      <c r="C16" s="230"/>
      <c r="D16" s="132" t="s">
        <v>91</v>
      </c>
      <c r="E16" s="132" t="s">
        <v>83</v>
      </c>
      <c r="F16" s="82">
        <v>7.8E-2</v>
      </c>
      <c r="G16" s="44"/>
    </row>
    <row r="17" spans="2:7" ht="13.5" customHeight="1">
      <c r="B17" s="228"/>
      <c r="C17" s="230"/>
      <c r="D17" s="132" t="s">
        <v>86</v>
      </c>
      <c r="E17" s="132" t="s">
        <v>83</v>
      </c>
      <c r="F17" s="82">
        <v>4.2999999999999997E-2</v>
      </c>
      <c r="G17" s="44"/>
    </row>
    <row r="18" spans="2:7" ht="13.5" customHeight="1">
      <c r="B18" s="228"/>
      <c r="C18" s="230"/>
      <c r="D18" s="132" t="s">
        <v>92</v>
      </c>
      <c r="E18" s="132" t="s">
        <v>83</v>
      </c>
      <c r="F18" s="82">
        <v>3.5000000000000003E-2</v>
      </c>
      <c r="G18" s="44"/>
    </row>
    <row r="19" spans="2:7" ht="13.5" customHeight="1">
      <c r="B19" s="228"/>
      <c r="C19" s="230"/>
      <c r="D19" s="132" t="s">
        <v>89</v>
      </c>
      <c r="E19" s="132" t="s">
        <v>83</v>
      </c>
      <c r="F19" s="82">
        <v>3.2000000000000001E-2</v>
      </c>
      <c r="G19" s="44"/>
    </row>
    <row r="20" spans="2:7" ht="13.5" customHeight="1">
      <c r="B20" s="228"/>
      <c r="C20" s="230"/>
      <c r="D20" s="132" t="s">
        <v>130</v>
      </c>
      <c r="E20" s="132" t="s">
        <v>88</v>
      </c>
      <c r="F20" s="82">
        <v>2.9000000000000001E-2</v>
      </c>
      <c r="G20" s="44"/>
    </row>
    <row r="21" spans="2:7" ht="13.5" customHeight="1">
      <c r="B21" s="228"/>
      <c r="C21" s="230"/>
      <c r="D21" s="132" t="s">
        <v>273</v>
      </c>
      <c r="E21" s="132" t="s">
        <v>83</v>
      </c>
      <c r="F21" s="82">
        <v>2.3E-2</v>
      </c>
      <c r="G21" s="44"/>
    </row>
    <row r="22" spans="2:7" ht="13.5" customHeight="1">
      <c r="B22" s="228"/>
      <c r="C22" s="230"/>
      <c r="D22" s="132" t="s">
        <v>87</v>
      </c>
      <c r="E22" s="132" t="s">
        <v>88</v>
      </c>
      <c r="F22" s="82">
        <v>2.3E-2</v>
      </c>
      <c r="G22" s="44"/>
    </row>
    <row r="23" spans="2:7" ht="13.5" customHeight="1">
      <c r="B23" s="228"/>
      <c r="C23" s="231"/>
      <c r="D23" s="133" t="s">
        <v>93</v>
      </c>
      <c r="E23" s="133" t="s">
        <v>83</v>
      </c>
      <c r="F23" s="83">
        <v>2.1000000000000001E-2</v>
      </c>
      <c r="G23" s="44"/>
    </row>
    <row r="24" spans="2:7" ht="13.5" customHeight="1">
      <c r="B24" s="228">
        <v>3</v>
      </c>
      <c r="C24" s="229" t="s">
        <v>122</v>
      </c>
      <c r="D24" s="149" t="s">
        <v>78</v>
      </c>
      <c r="E24" s="149" t="s">
        <v>79</v>
      </c>
      <c r="F24" s="150">
        <v>0.14299999999999999</v>
      </c>
      <c r="G24" s="44"/>
    </row>
    <row r="25" spans="2:7" ht="13.5" customHeight="1">
      <c r="B25" s="228"/>
      <c r="C25" s="230"/>
      <c r="D25" s="131" t="s">
        <v>82</v>
      </c>
      <c r="E25" s="131" t="s">
        <v>83</v>
      </c>
      <c r="F25" s="82">
        <v>9.4E-2</v>
      </c>
      <c r="G25" s="44"/>
    </row>
    <row r="26" spans="2:7" ht="13.5" customHeight="1">
      <c r="B26" s="228"/>
      <c r="C26" s="230"/>
      <c r="D26" s="132" t="s">
        <v>86</v>
      </c>
      <c r="E26" s="132" t="s">
        <v>83</v>
      </c>
      <c r="F26" s="82">
        <v>6.3E-2</v>
      </c>
      <c r="G26" s="44"/>
    </row>
    <row r="27" spans="2:7" ht="13.5" customHeight="1">
      <c r="B27" s="228"/>
      <c r="C27" s="230"/>
      <c r="D27" s="132" t="s">
        <v>91</v>
      </c>
      <c r="E27" s="132" t="s">
        <v>83</v>
      </c>
      <c r="F27" s="82">
        <v>0.05</v>
      </c>
      <c r="G27" s="44"/>
    </row>
    <row r="28" spans="2:7" ht="13.5" customHeight="1">
      <c r="B28" s="228"/>
      <c r="C28" s="230"/>
      <c r="D28" s="132" t="s">
        <v>92</v>
      </c>
      <c r="E28" s="132" t="s">
        <v>83</v>
      </c>
      <c r="F28" s="82">
        <v>2.7E-2</v>
      </c>
      <c r="G28" s="44"/>
    </row>
    <row r="29" spans="2:7" ht="13.5" customHeight="1">
      <c r="B29" s="228"/>
      <c r="C29" s="230"/>
      <c r="D29" s="132" t="s">
        <v>89</v>
      </c>
      <c r="E29" s="132" t="s">
        <v>83</v>
      </c>
      <c r="F29" s="82">
        <v>2.4E-2</v>
      </c>
      <c r="G29" s="44"/>
    </row>
    <row r="30" spans="2:7" ht="13.5" customHeight="1">
      <c r="B30" s="228"/>
      <c r="C30" s="230"/>
      <c r="D30" s="132" t="s">
        <v>129</v>
      </c>
      <c r="E30" s="132" t="s">
        <v>85</v>
      </c>
      <c r="F30" s="82">
        <v>2.3E-2</v>
      </c>
      <c r="G30" s="44"/>
    </row>
    <row r="31" spans="2:7" ht="13.5" customHeight="1">
      <c r="B31" s="228"/>
      <c r="C31" s="230"/>
      <c r="D31" s="132" t="s">
        <v>87</v>
      </c>
      <c r="E31" s="132" t="s">
        <v>88</v>
      </c>
      <c r="F31" s="82">
        <v>2.3E-2</v>
      </c>
      <c r="G31" s="44"/>
    </row>
    <row r="32" spans="2:7" ht="13.5" customHeight="1">
      <c r="B32" s="228"/>
      <c r="C32" s="230"/>
      <c r="D32" s="132" t="s">
        <v>130</v>
      </c>
      <c r="E32" s="132" t="s">
        <v>88</v>
      </c>
      <c r="F32" s="82">
        <v>1.9E-2</v>
      </c>
      <c r="G32" s="44"/>
    </row>
    <row r="33" spans="2:7" ht="13.5" customHeight="1">
      <c r="B33" s="228"/>
      <c r="C33" s="231"/>
      <c r="D33" s="133" t="s">
        <v>90</v>
      </c>
      <c r="E33" s="133" t="s">
        <v>83</v>
      </c>
      <c r="F33" s="83">
        <v>1.7999999999999999E-2</v>
      </c>
      <c r="G33" s="44"/>
    </row>
    <row r="34" spans="2:7" ht="13.5" customHeight="1">
      <c r="B34" s="228">
        <v>4</v>
      </c>
      <c r="C34" s="229" t="s">
        <v>123</v>
      </c>
      <c r="D34" s="149" t="s">
        <v>78</v>
      </c>
      <c r="E34" s="149" t="s">
        <v>79</v>
      </c>
      <c r="F34" s="150">
        <v>0.114</v>
      </c>
      <c r="G34" s="44"/>
    </row>
    <row r="35" spans="2:7" ht="13.5" customHeight="1">
      <c r="B35" s="228"/>
      <c r="C35" s="230"/>
      <c r="D35" s="131" t="s">
        <v>82</v>
      </c>
      <c r="E35" s="131" t="s">
        <v>83</v>
      </c>
      <c r="F35" s="82">
        <v>9.1999999999999998E-2</v>
      </c>
      <c r="G35" s="44"/>
    </row>
    <row r="36" spans="2:7" ht="13.5" customHeight="1">
      <c r="B36" s="228"/>
      <c r="C36" s="230"/>
      <c r="D36" s="132" t="s">
        <v>91</v>
      </c>
      <c r="E36" s="132" t="s">
        <v>83</v>
      </c>
      <c r="F36" s="82">
        <v>5.8000000000000003E-2</v>
      </c>
      <c r="G36" s="44"/>
    </row>
    <row r="37" spans="2:7" ht="13.5" customHeight="1">
      <c r="B37" s="228"/>
      <c r="C37" s="230"/>
      <c r="D37" s="132" t="s">
        <v>86</v>
      </c>
      <c r="E37" s="132" t="s">
        <v>83</v>
      </c>
      <c r="F37" s="82">
        <v>5.3999999999999999E-2</v>
      </c>
      <c r="G37" s="44"/>
    </row>
    <row r="38" spans="2:7" ht="13.5" customHeight="1">
      <c r="B38" s="228"/>
      <c r="C38" s="230"/>
      <c r="D38" s="132" t="s">
        <v>89</v>
      </c>
      <c r="E38" s="132" t="s">
        <v>83</v>
      </c>
      <c r="F38" s="82">
        <v>3.3000000000000002E-2</v>
      </c>
      <c r="G38" s="44"/>
    </row>
    <row r="39" spans="2:7" ht="13.5" customHeight="1">
      <c r="B39" s="228"/>
      <c r="C39" s="230"/>
      <c r="D39" s="132" t="s">
        <v>87</v>
      </c>
      <c r="E39" s="132" t="s">
        <v>88</v>
      </c>
      <c r="F39" s="82">
        <v>2.5999999999999999E-2</v>
      </c>
      <c r="G39" s="44"/>
    </row>
    <row r="40" spans="2:7" ht="13.5" customHeight="1">
      <c r="B40" s="228"/>
      <c r="C40" s="230"/>
      <c r="D40" s="132" t="s">
        <v>273</v>
      </c>
      <c r="E40" s="132" t="s">
        <v>83</v>
      </c>
      <c r="F40" s="82">
        <v>2.5000000000000001E-2</v>
      </c>
      <c r="G40" s="44"/>
    </row>
    <row r="41" spans="2:7" ht="13.5" customHeight="1">
      <c r="B41" s="228"/>
      <c r="C41" s="230"/>
      <c r="D41" s="132" t="s">
        <v>274</v>
      </c>
      <c r="E41" s="132" t="s">
        <v>83</v>
      </c>
      <c r="F41" s="82">
        <v>2.4E-2</v>
      </c>
      <c r="G41" s="44"/>
    </row>
    <row r="42" spans="2:7" ht="13.5" customHeight="1">
      <c r="B42" s="228"/>
      <c r="C42" s="230"/>
      <c r="D42" s="132" t="s">
        <v>129</v>
      </c>
      <c r="E42" s="132" t="s">
        <v>85</v>
      </c>
      <c r="F42" s="82">
        <v>2.4E-2</v>
      </c>
      <c r="G42" s="44"/>
    </row>
    <row r="43" spans="2:7" ht="13.5" customHeight="1">
      <c r="B43" s="228"/>
      <c r="C43" s="231"/>
      <c r="D43" s="133" t="s">
        <v>92</v>
      </c>
      <c r="E43" s="133" t="s">
        <v>83</v>
      </c>
      <c r="F43" s="83">
        <v>2.1999999999999999E-2</v>
      </c>
      <c r="G43" s="44"/>
    </row>
    <row r="44" spans="2:7" ht="13.5" customHeight="1">
      <c r="B44" s="228">
        <v>5</v>
      </c>
      <c r="C44" s="229" t="s">
        <v>124</v>
      </c>
      <c r="D44" s="149" t="s">
        <v>78</v>
      </c>
      <c r="E44" s="149" t="s">
        <v>79</v>
      </c>
      <c r="F44" s="150">
        <v>0.13</v>
      </c>
      <c r="G44" s="44"/>
    </row>
    <row r="45" spans="2:7" ht="13.5" customHeight="1">
      <c r="B45" s="228"/>
      <c r="C45" s="230"/>
      <c r="D45" s="131" t="s">
        <v>82</v>
      </c>
      <c r="E45" s="131" t="s">
        <v>83</v>
      </c>
      <c r="F45" s="82">
        <v>7.3999999999999996E-2</v>
      </c>
      <c r="G45" s="44"/>
    </row>
    <row r="46" spans="2:7" ht="13.5" customHeight="1">
      <c r="B46" s="228"/>
      <c r="C46" s="230"/>
      <c r="D46" s="132" t="s">
        <v>91</v>
      </c>
      <c r="E46" s="132" t="s">
        <v>83</v>
      </c>
      <c r="F46" s="82">
        <v>5.5E-2</v>
      </c>
      <c r="G46" s="44"/>
    </row>
    <row r="47" spans="2:7" ht="13.5" customHeight="1">
      <c r="B47" s="228"/>
      <c r="C47" s="230"/>
      <c r="D47" s="132" t="s">
        <v>130</v>
      </c>
      <c r="E47" s="132" t="s">
        <v>88</v>
      </c>
      <c r="F47" s="82">
        <v>4.2000000000000003E-2</v>
      </c>
      <c r="G47" s="44"/>
    </row>
    <row r="48" spans="2:7" ht="13.5" customHeight="1">
      <c r="B48" s="228"/>
      <c r="C48" s="230"/>
      <c r="D48" s="132" t="s">
        <v>87</v>
      </c>
      <c r="E48" s="132" t="s">
        <v>88</v>
      </c>
      <c r="F48" s="82">
        <v>3.4000000000000002E-2</v>
      </c>
      <c r="G48" s="44"/>
    </row>
    <row r="49" spans="2:7" ht="13.5" customHeight="1">
      <c r="B49" s="228"/>
      <c r="C49" s="230"/>
      <c r="D49" s="132" t="s">
        <v>86</v>
      </c>
      <c r="E49" s="132" t="s">
        <v>83</v>
      </c>
      <c r="F49" s="82">
        <v>3.3000000000000002E-2</v>
      </c>
      <c r="G49" s="44"/>
    </row>
    <row r="50" spans="2:7" ht="13.5" customHeight="1">
      <c r="B50" s="228"/>
      <c r="C50" s="230"/>
      <c r="D50" s="132" t="s">
        <v>247</v>
      </c>
      <c r="E50" s="132" t="s">
        <v>85</v>
      </c>
      <c r="F50" s="82">
        <v>2.5999999999999999E-2</v>
      </c>
      <c r="G50" s="44"/>
    </row>
    <row r="51" spans="2:7" ht="13.5" customHeight="1">
      <c r="B51" s="228"/>
      <c r="C51" s="230"/>
      <c r="D51" s="132" t="s">
        <v>129</v>
      </c>
      <c r="E51" s="132" t="s">
        <v>85</v>
      </c>
      <c r="F51" s="82">
        <v>2.5000000000000001E-2</v>
      </c>
      <c r="G51" s="44"/>
    </row>
    <row r="52" spans="2:7" ht="13.5" customHeight="1">
      <c r="B52" s="228"/>
      <c r="C52" s="230"/>
      <c r="D52" s="132" t="s">
        <v>92</v>
      </c>
      <c r="E52" s="132" t="s">
        <v>83</v>
      </c>
      <c r="F52" s="82">
        <v>2.4E-2</v>
      </c>
      <c r="G52" s="44"/>
    </row>
    <row r="53" spans="2:7" ht="13.5" customHeight="1">
      <c r="B53" s="228"/>
      <c r="C53" s="231"/>
      <c r="D53" s="133" t="s">
        <v>89</v>
      </c>
      <c r="E53" s="133" t="s">
        <v>83</v>
      </c>
      <c r="F53" s="83">
        <v>2.3E-2</v>
      </c>
      <c r="G53" s="44"/>
    </row>
    <row r="54" spans="2:7" ht="13.5" customHeight="1">
      <c r="B54" s="228">
        <v>6</v>
      </c>
      <c r="C54" s="229" t="s">
        <v>125</v>
      </c>
      <c r="D54" s="149" t="s">
        <v>78</v>
      </c>
      <c r="E54" s="149" t="s">
        <v>79</v>
      </c>
      <c r="F54" s="150">
        <v>0.13500000000000001</v>
      </c>
      <c r="G54" s="44"/>
    </row>
    <row r="55" spans="2:7" ht="13.5" customHeight="1">
      <c r="B55" s="228"/>
      <c r="C55" s="230"/>
      <c r="D55" s="131" t="s">
        <v>82</v>
      </c>
      <c r="E55" s="131" t="s">
        <v>83</v>
      </c>
      <c r="F55" s="82">
        <v>6.3E-2</v>
      </c>
      <c r="G55" s="44"/>
    </row>
    <row r="56" spans="2:7" ht="13.5" customHeight="1">
      <c r="B56" s="228"/>
      <c r="C56" s="230"/>
      <c r="D56" s="132" t="s">
        <v>86</v>
      </c>
      <c r="E56" s="132" t="s">
        <v>83</v>
      </c>
      <c r="F56" s="82">
        <v>4.8000000000000001E-2</v>
      </c>
      <c r="G56" s="44"/>
    </row>
    <row r="57" spans="2:7" ht="13.5" customHeight="1">
      <c r="B57" s="228"/>
      <c r="C57" s="230"/>
      <c r="D57" s="132" t="s">
        <v>91</v>
      </c>
      <c r="E57" s="132" t="s">
        <v>83</v>
      </c>
      <c r="F57" s="82">
        <v>0.04</v>
      </c>
      <c r="G57" s="44"/>
    </row>
    <row r="58" spans="2:7" ht="13.5" customHeight="1">
      <c r="B58" s="228"/>
      <c r="C58" s="230"/>
      <c r="D58" s="132" t="s">
        <v>129</v>
      </c>
      <c r="E58" s="132" t="s">
        <v>85</v>
      </c>
      <c r="F58" s="82">
        <v>3.5999999999999997E-2</v>
      </c>
      <c r="G58" s="44"/>
    </row>
    <row r="59" spans="2:7" ht="13.5" customHeight="1">
      <c r="B59" s="228"/>
      <c r="C59" s="230"/>
      <c r="D59" s="132" t="s">
        <v>130</v>
      </c>
      <c r="E59" s="132" t="s">
        <v>88</v>
      </c>
      <c r="F59" s="82">
        <v>3.5999999999999997E-2</v>
      </c>
      <c r="G59" s="44"/>
    </row>
    <row r="60" spans="2:7" ht="13.5" customHeight="1">
      <c r="B60" s="228"/>
      <c r="C60" s="230"/>
      <c r="D60" s="132" t="s">
        <v>247</v>
      </c>
      <c r="E60" s="132" t="s">
        <v>85</v>
      </c>
      <c r="F60" s="82">
        <v>3.3000000000000002E-2</v>
      </c>
      <c r="G60" s="44"/>
    </row>
    <row r="61" spans="2:7" ht="13.5" customHeight="1">
      <c r="B61" s="228"/>
      <c r="C61" s="230"/>
      <c r="D61" s="132" t="s">
        <v>89</v>
      </c>
      <c r="E61" s="132" t="s">
        <v>83</v>
      </c>
      <c r="F61" s="82">
        <v>2.7E-2</v>
      </c>
      <c r="G61" s="44"/>
    </row>
    <row r="62" spans="2:7" ht="13.5" customHeight="1">
      <c r="B62" s="228"/>
      <c r="C62" s="230"/>
      <c r="D62" s="132" t="s">
        <v>275</v>
      </c>
      <c r="E62" s="132" t="s">
        <v>79</v>
      </c>
      <c r="F62" s="82">
        <v>2.5999999999999999E-2</v>
      </c>
      <c r="G62" s="44"/>
    </row>
    <row r="63" spans="2:7" ht="13.5" customHeight="1">
      <c r="B63" s="228"/>
      <c r="C63" s="231"/>
      <c r="D63" s="133" t="s">
        <v>92</v>
      </c>
      <c r="E63" s="133" t="s">
        <v>83</v>
      </c>
      <c r="F63" s="83">
        <v>2.3E-2</v>
      </c>
      <c r="G63" s="44"/>
    </row>
    <row r="64" spans="2:7" ht="13.5" customHeight="1">
      <c r="B64" s="228">
        <v>7</v>
      </c>
      <c r="C64" s="229" t="s">
        <v>126</v>
      </c>
      <c r="D64" s="149" t="s">
        <v>78</v>
      </c>
      <c r="E64" s="149" t="s">
        <v>79</v>
      </c>
      <c r="F64" s="150">
        <v>0.152</v>
      </c>
      <c r="G64" s="44"/>
    </row>
    <row r="65" spans="2:7" ht="13.5" customHeight="1">
      <c r="B65" s="228"/>
      <c r="C65" s="230"/>
      <c r="D65" s="131" t="s">
        <v>82</v>
      </c>
      <c r="E65" s="131" t="s">
        <v>83</v>
      </c>
      <c r="F65" s="82">
        <v>6.3E-2</v>
      </c>
      <c r="G65" s="44"/>
    </row>
    <row r="66" spans="2:7" ht="13.5" customHeight="1">
      <c r="B66" s="228"/>
      <c r="C66" s="230"/>
      <c r="D66" s="132" t="s">
        <v>91</v>
      </c>
      <c r="E66" s="132" t="s">
        <v>83</v>
      </c>
      <c r="F66" s="82">
        <v>4.7E-2</v>
      </c>
      <c r="G66" s="44"/>
    </row>
    <row r="67" spans="2:7" ht="13.5" customHeight="1">
      <c r="B67" s="228"/>
      <c r="C67" s="230"/>
      <c r="D67" s="132" t="s">
        <v>87</v>
      </c>
      <c r="E67" s="132" t="s">
        <v>88</v>
      </c>
      <c r="F67" s="82">
        <v>3.7999999999999999E-2</v>
      </c>
      <c r="G67" s="44"/>
    </row>
    <row r="68" spans="2:7" ht="13.5" customHeight="1">
      <c r="B68" s="228"/>
      <c r="C68" s="230"/>
      <c r="D68" s="132" t="s">
        <v>86</v>
      </c>
      <c r="E68" s="132" t="s">
        <v>83</v>
      </c>
      <c r="F68" s="82">
        <v>3.4000000000000002E-2</v>
      </c>
      <c r="G68" s="44"/>
    </row>
    <row r="69" spans="2:7" ht="13.5" customHeight="1">
      <c r="B69" s="228"/>
      <c r="C69" s="230"/>
      <c r="D69" s="132" t="s">
        <v>239</v>
      </c>
      <c r="E69" s="132" t="s">
        <v>81</v>
      </c>
      <c r="F69" s="82">
        <v>3.3000000000000002E-2</v>
      </c>
      <c r="G69" s="44"/>
    </row>
    <row r="70" spans="2:7" ht="13.5" customHeight="1">
      <c r="B70" s="228"/>
      <c r="C70" s="230"/>
      <c r="D70" s="132" t="s">
        <v>129</v>
      </c>
      <c r="E70" s="132" t="s">
        <v>85</v>
      </c>
      <c r="F70" s="82">
        <v>3.2000000000000001E-2</v>
      </c>
      <c r="G70" s="44"/>
    </row>
    <row r="71" spans="2:7" ht="13.5" customHeight="1">
      <c r="B71" s="228"/>
      <c r="C71" s="230"/>
      <c r="D71" s="132" t="s">
        <v>92</v>
      </c>
      <c r="E71" s="132" t="s">
        <v>83</v>
      </c>
      <c r="F71" s="82">
        <v>0.02</v>
      </c>
      <c r="G71" s="44"/>
    </row>
    <row r="72" spans="2:7" ht="13.5" customHeight="1">
      <c r="B72" s="228"/>
      <c r="C72" s="230"/>
      <c r="D72" s="132" t="s">
        <v>130</v>
      </c>
      <c r="E72" s="132" t="s">
        <v>88</v>
      </c>
      <c r="F72" s="82">
        <v>0.02</v>
      </c>
      <c r="G72" s="44"/>
    </row>
    <row r="73" spans="2:7" ht="13.5" customHeight="1">
      <c r="B73" s="228"/>
      <c r="C73" s="231"/>
      <c r="D73" s="133" t="s">
        <v>89</v>
      </c>
      <c r="E73" s="133" t="s">
        <v>83</v>
      </c>
      <c r="F73" s="83">
        <v>1.9E-2</v>
      </c>
      <c r="G73" s="44"/>
    </row>
    <row r="74" spans="2:7" ht="13.5" customHeight="1">
      <c r="B74" s="228">
        <v>8</v>
      </c>
      <c r="C74" s="229" t="s">
        <v>74</v>
      </c>
      <c r="D74" s="149" t="s">
        <v>78</v>
      </c>
      <c r="E74" s="149" t="s">
        <v>79</v>
      </c>
      <c r="F74" s="150">
        <v>0.122</v>
      </c>
      <c r="G74" s="44"/>
    </row>
    <row r="75" spans="2:7" ht="13.5" customHeight="1">
      <c r="B75" s="228"/>
      <c r="C75" s="230"/>
      <c r="D75" s="131" t="s">
        <v>82</v>
      </c>
      <c r="E75" s="131" t="s">
        <v>83</v>
      </c>
      <c r="F75" s="82">
        <v>8.6999999999999994E-2</v>
      </c>
      <c r="G75" s="44"/>
    </row>
    <row r="76" spans="2:7" ht="13.5" customHeight="1">
      <c r="B76" s="228"/>
      <c r="C76" s="230"/>
      <c r="D76" s="132" t="s">
        <v>86</v>
      </c>
      <c r="E76" s="132" t="s">
        <v>83</v>
      </c>
      <c r="F76" s="82">
        <v>4.8000000000000001E-2</v>
      </c>
      <c r="G76" s="44"/>
    </row>
    <row r="77" spans="2:7" ht="13.5" customHeight="1">
      <c r="B77" s="228"/>
      <c r="C77" s="230"/>
      <c r="D77" s="132" t="s">
        <v>91</v>
      </c>
      <c r="E77" s="132" t="s">
        <v>83</v>
      </c>
      <c r="F77" s="82">
        <v>4.8000000000000001E-2</v>
      </c>
      <c r="G77" s="44"/>
    </row>
    <row r="78" spans="2:7" ht="13.5" customHeight="1">
      <c r="B78" s="228"/>
      <c r="C78" s="230"/>
      <c r="D78" s="132" t="s">
        <v>89</v>
      </c>
      <c r="E78" s="132" t="s">
        <v>83</v>
      </c>
      <c r="F78" s="82">
        <v>3.5999999999999997E-2</v>
      </c>
      <c r="G78" s="44"/>
    </row>
    <row r="79" spans="2:7" ht="13.5" customHeight="1">
      <c r="B79" s="228"/>
      <c r="C79" s="230"/>
      <c r="D79" s="132" t="s">
        <v>130</v>
      </c>
      <c r="E79" s="132" t="s">
        <v>88</v>
      </c>
      <c r="F79" s="82">
        <v>3.3000000000000002E-2</v>
      </c>
      <c r="G79" s="44"/>
    </row>
    <row r="80" spans="2:7" ht="13.5" customHeight="1">
      <c r="B80" s="228"/>
      <c r="C80" s="230"/>
      <c r="D80" s="132" t="s">
        <v>129</v>
      </c>
      <c r="E80" s="132" t="s">
        <v>85</v>
      </c>
      <c r="F80" s="82">
        <v>2.4E-2</v>
      </c>
      <c r="G80" s="44"/>
    </row>
    <row r="81" spans="2:7" ht="13.5" customHeight="1">
      <c r="B81" s="228"/>
      <c r="C81" s="230"/>
      <c r="D81" s="132" t="s">
        <v>87</v>
      </c>
      <c r="E81" s="132" t="s">
        <v>88</v>
      </c>
      <c r="F81" s="82">
        <v>2.3E-2</v>
      </c>
      <c r="G81" s="44"/>
    </row>
    <row r="82" spans="2:7" ht="13.5" customHeight="1">
      <c r="B82" s="228"/>
      <c r="C82" s="230"/>
      <c r="D82" s="132" t="s">
        <v>92</v>
      </c>
      <c r="E82" s="132" t="s">
        <v>83</v>
      </c>
      <c r="F82" s="82">
        <v>2.1999999999999999E-2</v>
      </c>
      <c r="G82" s="44"/>
    </row>
    <row r="83" spans="2:7" ht="13.5" customHeight="1" thickBot="1">
      <c r="B83" s="232"/>
      <c r="C83" s="230"/>
      <c r="D83" s="151" t="s">
        <v>93</v>
      </c>
      <c r="E83" s="151" t="s">
        <v>83</v>
      </c>
      <c r="F83" s="152">
        <v>2.1000000000000001E-2</v>
      </c>
      <c r="G83" s="44"/>
    </row>
    <row r="84" spans="2:7" ht="13.5" customHeight="1" thickTop="1">
      <c r="B84" s="222" t="s">
        <v>72</v>
      </c>
      <c r="C84" s="223"/>
      <c r="D84" s="130" t="str">
        <f>多受診者要因分析!$C$26</f>
        <v>高血圧症</v>
      </c>
      <c r="E84" s="130" t="str">
        <f>多受診者要因分析!$E$26</f>
        <v>循環器系の疾患</v>
      </c>
      <c r="F84" s="81">
        <f>多受診者要因分析!$H$26</f>
        <v>0.121</v>
      </c>
      <c r="G84" s="44"/>
    </row>
    <row r="85" spans="2:7" ht="13.5" customHeight="1">
      <c r="B85" s="224"/>
      <c r="C85" s="225"/>
      <c r="D85" s="131" t="str">
        <f>多受診者要因分析!$C$27</f>
        <v>変形性膝関節症</v>
      </c>
      <c r="E85" s="131" t="str">
        <f>多受診者要因分析!$E$27</f>
        <v>筋骨格系及び結合組織の疾患</v>
      </c>
      <c r="F85" s="82">
        <f>多受診者要因分析!$H$27</f>
        <v>8.6999999999999994E-2</v>
      </c>
      <c r="G85" s="44"/>
    </row>
    <row r="86" spans="2:7" ht="13.5" customHeight="1">
      <c r="B86" s="224"/>
      <c r="C86" s="225"/>
      <c r="D86" s="132" t="str">
        <f>多受診者要因分析!$C$28</f>
        <v>変形性腰椎症</v>
      </c>
      <c r="E86" s="132" t="str">
        <f>多受診者要因分析!$E$28</f>
        <v>筋骨格系及び結合組織の疾患</v>
      </c>
      <c r="F86" s="82">
        <f>多受診者要因分析!$H$28</f>
        <v>5.3999999999999999E-2</v>
      </c>
      <c r="G86" s="44"/>
    </row>
    <row r="87" spans="2:7" ht="13.5" customHeight="1">
      <c r="B87" s="224"/>
      <c r="C87" s="225"/>
      <c r="D87" s="132" t="str">
        <f>多受診者要因分析!$C$29</f>
        <v>腰部脊柱管狭窄症</v>
      </c>
      <c r="E87" s="132" t="str">
        <f>多受診者要因分析!$E$29</f>
        <v>筋骨格系及び結合組織の疾患</v>
      </c>
      <c r="F87" s="82">
        <f>多受診者要因分析!$H$29</f>
        <v>4.9000000000000002E-2</v>
      </c>
      <c r="G87" s="44"/>
    </row>
    <row r="88" spans="2:7" ht="13.5" customHeight="1">
      <c r="B88" s="224"/>
      <c r="C88" s="225"/>
      <c r="D88" s="132" t="str">
        <f>多受診者要因分析!$C$30</f>
        <v>骨粗鬆症</v>
      </c>
      <c r="E88" s="132" t="str">
        <f>多受診者要因分析!$E$30</f>
        <v>筋骨格系及び結合組織の疾患</v>
      </c>
      <c r="F88" s="82">
        <f>多受診者要因分析!$H$30</f>
        <v>3.3000000000000002E-2</v>
      </c>
      <c r="G88" s="44"/>
    </row>
    <row r="89" spans="2:7" ht="13.5" customHeight="1">
      <c r="B89" s="224"/>
      <c r="C89" s="225"/>
      <c r="D89" s="132" t="str">
        <f>多受診者要因分析!$C$31</f>
        <v>高脂血症</v>
      </c>
      <c r="E89" s="132" t="str">
        <f>多受診者要因分析!$E$31</f>
        <v>内分泌，栄養及び代謝疾患</v>
      </c>
      <c r="F89" s="82">
        <f>多受診者要因分析!$H$31</f>
        <v>0.03</v>
      </c>
      <c r="G89" s="44"/>
    </row>
    <row r="90" spans="2:7" ht="13.5" customHeight="1">
      <c r="B90" s="224"/>
      <c r="C90" s="225"/>
      <c r="D90" s="132" t="str">
        <f>多受診者要因分析!$C$32</f>
        <v>慢性胃炎</v>
      </c>
      <c r="E90" s="132" t="str">
        <f>多受診者要因分析!$E$32</f>
        <v>消化器系の疾患</v>
      </c>
      <c r="F90" s="82">
        <f>多受診者要因分析!$H$32</f>
        <v>2.5000000000000001E-2</v>
      </c>
    </row>
    <row r="91" spans="2:7" ht="13.5" customHeight="1">
      <c r="B91" s="224"/>
      <c r="C91" s="225"/>
      <c r="D91" s="132" t="str">
        <f>多受診者要因分析!$C$33</f>
        <v>糖尿病</v>
      </c>
      <c r="E91" s="132" t="str">
        <f>多受診者要因分析!$E$33</f>
        <v>内分泌，栄養及び代謝疾患</v>
      </c>
      <c r="F91" s="82">
        <f>多受診者要因分析!$H$33</f>
        <v>2.4E-2</v>
      </c>
    </row>
    <row r="92" spans="2:7" ht="13.5" customHeight="1">
      <c r="B92" s="224"/>
      <c r="C92" s="225"/>
      <c r="D92" s="132" t="str">
        <f>多受診者要因分析!$C$34</f>
        <v>肩関節周囲炎</v>
      </c>
      <c r="E92" s="132" t="str">
        <f>多受診者要因分析!$E$34</f>
        <v>筋骨格系及び結合組織の疾患</v>
      </c>
      <c r="F92" s="82">
        <f>多受診者要因分析!$H$34</f>
        <v>2.4E-2</v>
      </c>
    </row>
    <row r="93" spans="2:7" ht="13.5" customHeight="1">
      <c r="B93" s="226"/>
      <c r="C93" s="227"/>
      <c r="D93" s="133" t="str">
        <f>多受診者要因分析!$C$35</f>
        <v>頚椎症</v>
      </c>
      <c r="E93" s="133" t="str">
        <f>多受診者要因分析!$E$35</f>
        <v>筋骨格系及び結合組織の疾患</v>
      </c>
      <c r="F93" s="83">
        <f>多受診者要因分析!$H$35</f>
        <v>0.02</v>
      </c>
    </row>
  </sheetData>
  <mergeCells count="17">
    <mergeCell ref="B4:B13"/>
    <mergeCell ref="C4:C13"/>
    <mergeCell ref="B14:B23"/>
    <mergeCell ref="C14:C23"/>
    <mergeCell ref="B24:B33"/>
    <mergeCell ref="C24:C33"/>
    <mergeCell ref="B34:B43"/>
    <mergeCell ref="C34:C43"/>
    <mergeCell ref="B44:B53"/>
    <mergeCell ref="C44:C53"/>
    <mergeCell ref="B54:B63"/>
    <mergeCell ref="C54:C63"/>
    <mergeCell ref="B84:C93"/>
    <mergeCell ref="B64:B73"/>
    <mergeCell ref="C64:C73"/>
    <mergeCell ref="B74:B83"/>
    <mergeCell ref="C74:C83"/>
  </mergeCells>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 manualBreakCount="1">
    <brk id="6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F753"/>
  <sheetViews>
    <sheetView showGridLines="0" zoomScaleNormal="100" zoomScaleSheetLayoutView="100" workbookViewId="0"/>
  </sheetViews>
  <sheetFormatPr defaultColWidth="9" defaultRowHeight="13.5" customHeight="1"/>
  <cols>
    <col min="1" max="1" width="4.625" style="2" customWidth="1"/>
    <col min="2" max="2" width="3.625" style="32" customWidth="1"/>
    <col min="3" max="3" width="13.5" style="2" customWidth="1"/>
    <col min="4" max="4" width="40.625" style="2" customWidth="1"/>
    <col min="5" max="5" width="45.25" style="2" customWidth="1"/>
    <col min="6" max="6" width="8.625" style="2" customWidth="1"/>
    <col min="7" max="16384" width="9" style="2"/>
  </cols>
  <sheetData>
    <row r="1" spans="2:6" ht="16.5" customHeight="1">
      <c r="B1" s="2" t="s">
        <v>221</v>
      </c>
    </row>
    <row r="2" spans="2:6" ht="16.5" customHeight="1">
      <c r="B2" s="2" t="s">
        <v>212</v>
      </c>
    </row>
    <row r="3" spans="2:6" ht="30" customHeight="1">
      <c r="B3" s="33"/>
      <c r="C3" s="34" t="s">
        <v>76</v>
      </c>
      <c r="D3" s="34" t="s">
        <v>69</v>
      </c>
      <c r="E3" s="34" t="s">
        <v>68</v>
      </c>
      <c r="F3" s="35" t="s">
        <v>141</v>
      </c>
    </row>
    <row r="4" spans="2:6" s="44" customFormat="1" ht="13.5" customHeight="1">
      <c r="B4" s="199">
        <v>1</v>
      </c>
      <c r="C4" s="234" t="s">
        <v>58</v>
      </c>
      <c r="D4" s="149" t="s">
        <v>78</v>
      </c>
      <c r="E4" s="149" t="s">
        <v>79</v>
      </c>
      <c r="F4" s="150">
        <v>0.122</v>
      </c>
    </row>
    <row r="5" spans="2:6" s="44" customFormat="1" ht="13.5" customHeight="1">
      <c r="B5" s="199"/>
      <c r="C5" s="235"/>
      <c r="D5" s="131" t="s">
        <v>82</v>
      </c>
      <c r="E5" s="131" t="s">
        <v>83</v>
      </c>
      <c r="F5" s="82">
        <v>8.6999999999999994E-2</v>
      </c>
    </row>
    <row r="6" spans="2:6" s="44" customFormat="1" ht="13.5" customHeight="1">
      <c r="B6" s="199"/>
      <c r="C6" s="235"/>
      <c r="D6" s="132" t="s">
        <v>86</v>
      </c>
      <c r="E6" s="132" t="s">
        <v>83</v>
      </c>
      <c r="F6" s="82">
        <v>4.8000000000000001E-2</v>
      </c>
    </row>
    <row r="7" spans="2:6" s="44" customFormat="1" ht="13.5" customHeight="1">
      <c r="B7" s="199"/>
      <c r="C7" s="235"/>
      <c r="D7" s="132" t="s">
        <v>91</v>
      </c>
      <c r="E7" s="132" t="s">
        <v>83</v>
      </c>
      <c r="F7" s="82">
        <v>4.8000000000000001E-2</v>
      </c>
    </row>
    <row r="8" spans="2:6" s="44" customFormat="1" ht="13.5" customHeight="1">
      <c r="B8" s="199"/>
      <c r="C8" s="235"/>
      <c r="D8" s="132" t="s">
        <v>89</v>
      </c>
      <c r="E8" s="132" t="s">
        <v>83</v>
      </c>
      <c r="F8" s="82">
        <v>3.5999999999999997E-2</v>
      </c>
    </row>
    <row r="9" spans="2:6" s="44" customFormat="1" ht="13.5" customHeight="1">
      <c r="B9" s="199"/>
      <c r="C9" s="235"/>
      <c r="D9" s="132" t="s">
        <v>130</v>
      </c>
      <c r="E9" s="132" t="s">
        <v>88</v>
      </c>
      <c r="F9" s="82">
        <v>3.3000000000000002E-2</v>
      </c>
    </row>
    <row r="10" spans="2:6" s="44" customFormat="1" ht="13.5" customHeight="1">
      <c r="B10" s="199"/>
      <c r="C10" s="235"/>
      <c r="D10" s="132" t="s">
        <v>129</v>
      </c>
      <c r="E10" s="132" t="s">
        <v>85</v>
      </c>
      <c r="F10" s="82">
        <v>2.4E-2</v>
      </c>
    </row>
    <row r="11" spans="2:6" s="44" customFormat="1" ht="13.5" customHeight="1">
      <c r="B11" s="199"/>
      <c r="C11" s="235"/>
      <c r="D11" s="132" t="s">
        <v>87</v>
      </c>
      <c r="E11" s="132" t="s">
        <v>88</v>
      </c>
      <c r="F11" s="82">
        <v>2.3E-2</v>
      </c>
    </row>
    <row r="12" spans="2:6" s="44" customFormat="1" ht="13.5" customHeight="1">
      <c r="B12" s="199"/>
      <c r="C12" s="235"/>
      <c r="D12" s="132" t="s">
        <v>92</v>
      </c>
      <c r="E12" s="132" t="s">
        <v>83</v>
      </c>
      <c r="F12" s="82">
        <v>2.1999999999999999E-2</v>
      </c>
    </row>
    <row r="13" spans="2:6" s="44" customFormat="1" ht="13.5" customHeight="1">
      <c r="B13" s="199"/>
      <c r="C13" s="236"/>
      <c r="D13" s="133" t="s">
        <v>93</v>
      </c>
      <c r="E13" s="133" t="s">
        <v>83</v>
      </c>
      <c r="F13" s="83">
        <v>2.1000000000000001E-2</v>
      </c>
    </row>
    <row r="14" spans="2:6" s="44" customFormat="1" ht="13.5" customHeight="1">
      <c r="B14" s="199">
        <v>2</v>
      </c>
      <c r="C14" s="234" t="s">
        <v>103</v>
      </c>
      <c r="D14" s="149" t="s">
        <v>78</v>
      </c>
      <c r="E14" s="149" t="s">
        <v>79</v>
      </c>
      <c r="F14" s="150">
        <v>0.126</v>
      </c>
    </row>
    <row r="15" spans="2:6" s="44" customFormat="1" ht="13.5" customHeight="1">
      <c r="B15" s="199"/>
      <c r="C15" s="235"/>
      <c r="D15" s="131" t="s">
        <v>82</v>
      </c>
      <c r="E15" s="131" t="s">
        <v>83</v>
      </c>
      <c r="F15" s="82">
        <v>8.3000000000000004E-2</v>
      </c>
    </row>
    <row r="16" spans="2:6" s="44" customFormat="1" ht="13.5" customHeight="1">
      <c r="B16" s="199"/>
      <c r="C16" s="235"/>
      <c r="D16" s="132" t="s">
        <v>130</v>
      </c>
      <c r="E16" s="132" t="s">
        <v>88</v>
      </c>
      <c r="F16" s="82">
        <v>4.9000000000000002E-2</v>
      </c>
    </row>
    <row r="17" spans="2:6" s="44" customFormat="1" ht="13.5" customHeight="1">
      <c r="B17" s="199"/>
      <c r="C17" s="235"/>
      <c r="D17" s="132" t="s">
        <v>274</v>
      </c>
      <c r="E17" s="132" t="s">
        <v>83</v>
      </c>
      <c r="F17" s="82">
        <v>4.7E-2</v>
      </c>
    </row>
    <row r="18" spans="2:6" s="44" customFormat="1" ht="13.5" customHeight="1">
      <c r="B18" s="199"/>
      <c r="C18" s="235"/>
      <c r="D18" s="132" t="s">
        <v>129</v>
      </c>
      <c r="E18" s="132" t="s">
        <v>85</v>
      </c>
      <c r="F18" s="82">
        <v>0.04</v>
      </c>
    </row>
    <row r="19" spans="2:6" s="44" customFormat="1" ht="13.5" customHeight="1">
      <c r="B19" s="199"/>
      <c r="C19" s="235"/>
      <c r="D19" s="132" t="s">
        <v>86</v>
      </c>
      <c r="E19" s="132" t="s">
        <v>83</v>
      </c>
      <c r="F19" s="82">
        <v>0.04</v>
      </c>
    </row>
    <row r="20" spans="2:6" s="44" customFormat="1" ht="13.5" customHeight="1">
      <c r="B20" s="199"/>
      <c r="C20" s="235"/>
      <c r="D20" s="132" t="s">
        <v>91</v>
      </c>
      <c r="E20" s="132" t="s">
        <v>83</v>
      </c>
      <c r="F20" s="82">
        <v>3.1E-2</v>
      </c>
    </row>
    <row r="21" spans="2:6" s="44" customFormat="1" ht="13.5" customHeight="1">
      <c r="B21" s="199"/>
      <c r="C21" s="235"/>
      <c r="D21" s="132" t="s">
        <v>270</v>
      </c>
      <c r="E21" s="132" t="s">
        <v>88</v>
      </c>
      <c r="F21" s="82">
        <v>2.7E-2</v>
      </c>
    </row>
    <row r="22" spans="2:6" s="44" customFormat="1" ht="13.5" customHeight="1">
      <c r="B22" s="199"/>
      <c r="C22" s="235"/>
      <c r="D22" s="132" t="s">
        <v>250</v>
      </c>
      <c r="E22" s="132" t="s">
        <v>88</v>
      </c>
      <c r="F22" s="82">
        <v>2.5000000000000001E-2</v>
      </c>
    </row>
    <row r="23" spans="2:6" s="44" customFormat="1" ht="13.5" customHeight="1">
      <c r="B23" s="199"/>
      <c r="C23" s="236"/>
      <c r="D23" s="133" t="s">
        <v>89</v>
      </c>
      <c r="E23" s="133" t="s">
        <v>83</v>
      </c>
      <c r="F23" s="83">
        <v>2.1999999999999999E-2</v>
      </c>
    </row>
    <row r="24" spans="2:6" s="44" customFormat="1" ht="13.5" customHeight="1">
      <c r="B24" s="199">
        <v>3</v>
      </c>
      <c r="C24" s="234" t="s">
        <v>104</v>
      </c>
      <c r="D24" s="149" t="s">
        <v>82</v>
      </c>
      <c r="E24" s="149" t="s">
        <v>83</v>
      </c>
      <c r="F24" s="150">
        <v>8.7999999999999995E-2</v>
      </c>
    </row>
    <row r="25" spans="2:6" s="44" customFormat="1" ht="13.5" customHeight="1">
      <c r="B25" s="199"/>
      <c r="C25" s="235"/>
      <c r="D25" s="131" t="s">
        <v>91</v>
      </c>
      <c r="E25" s="131" t="s">
        <v>83</v>
      </c>
      <c r="F25" s="82">
        <v>7.9000000000000001E-2</v>
      </c>
    </row>
    <row r="26" spans="2:6" s="44" customFormat="1" ht="13.5" customHeight="1">
      <c r="B26" s="199"/>
      <c r="C26" s="235"/>
      <c r="D26" s="132" t="s">
        <v>78</v>
      </c>
      <c r="E26" s="132" t="s">
        <v>79</v>
      </c>
      <c r="F26" s="82">
        <v>5.6000000000000001E-2</v>
      </c>
    </row>
    <row r="27" spans="2:6" s="44" customFormat="1" ht="13.5" customHeight="1">
      <c r="B27" s="199"/>
      <c r="C27" s="235"/>
      <c r="D27" s="132" t="s">
        <v>86</v>
      </c>
      <c r="E27" s="132" t="s">
        <v>83</v>
      </c>
      <c r="F27" s="82">
        <v>4.4999999999999998E-2</v>
      </c>
    </row>
    <row r="28" spans="2:6" s="44" customFormat="1" ht="13.5" customHeight="1">
      <c r="B28" s="199"/>
      <c r="C28" s="235"/>
      <c r="D28" s="132" t="s">
        <v>92</v>
      </c>
      <c r="E28" s="132" t="s">
        <v>83</v>
      </c>
      <c r="F28" s="82">
        <v>0.04</v>
      </c>
    </row>
    <row r="29" spans="2:6" s="44" customFormat="1" ht="13.5" customHeight="1">
      <c r="B29" s="199"/>
      <c r="C29" s="235"/>
      <c r="D29" s="132" t="s">
        <v>276</v>
      </c>
      <c r="E29" s="132" t="s">
        <v>83</v>
      </c>
      <c r="F29" s="82">
        <v>2.4E-2</v>
      </c>
    </row>
    <row r="30" spans="2:6" s="44" customFormat="1" ht="13.5" customHeight="1">
      <c r="B30" s="199"/>
      <c r="C30" s="235"/>
      <c r="D30" s="132" t="s">
        <v>129</v>
      </c>
      <c r="E30" s="132" t="s">
        <v>85</v>
      </c>
      <c r="F30" s="82">
        <v>2.4E-2</v>
      </c>
    </row>
    <row r="31" spans="2:6" s="44" customFormat="1" ht="13.5" customHeight="1">
      <c r="B31" s="199"/>
      <c r="C31" s="235"/>
      <c r="D31" s="132" t="s">
        <v>277</v>
      </c>
      <c r="E31" s="132" t="s">
        <v>83</v>
      </c>
      <c r="F31" s="82">
        <v>2.3E-2</v>
      </c>
    </row>
    <row r="32" spans="2:6" s="44" customFormat="1" ht="13.5" customHeight="1">
      <c r="B32" s="199"/>
      <c r="C32" s="235"/>
      <c r="D32" s="132" t="s">
        <v>89</v>
      </c>
      <c r="E32" s="132" t="s">
        <v>83</v>
      </c>
      <c r="F32" s="82">
        <v>2.1000000000000001E-2</v>
      </c>
    </row>
    <row r="33" spans="2:6" s="44" customFormat="1" ht="13.5" customHeight="1">
      <c r="B33" s="199"/>
      <c r="C33" s="236"/>
      <c r="D33" s="133" t="s">
        <v>247</v>
      </c>
      <c r="E33" s="133" t="s">
        <v>85</v>
      </c>
      <c r="F33" s="83">
        <v>2.1000000000000001E-2</v>
      </c>
    </row>
    <row r="34" spans="2:6" s="44" customFormat="1" ht="13.5" customHeight="1">
      <c r="B34" s="199">
        <v>4</v>
      </c>
      <c r="C34" s="234" t="s">
        <v>105</v>
      </c>
      <c r="D34" s="149" t="s">
        <v>78</v>
      </c>
      <c r="E34" s="149" t="s">
        <v>79</v>
      </c>
      <c r="F34" s="150">
        <v>0.17100000000000001</v>
      </c>
    </row>
    <row r="35" spans="2:6" s="44" customFormat="1" ht="13.5" customHeight="1">
      <c r="B35" s="199"/>
      <c r="C35" s="235"/>
      <c r="D35" s="131" t="s">
        <v>82</v>
      </c>
      <c r="E35" s="131" t="s">
        <v>83</v>
      </c>
      <c r="F35" s="82">
        <v>0.09</v>
      </c>
    </row>
    <row r="36" spans="2:6" s="44" customFormat="1" ht="13.5" customHeight="1">
      <c r="B36" s="199"/>
      <c r="C36" s="235"/>
      <c r="D36" s="132" t="s">
        <v>86</v>
      </c>
      <c r="E36" s="132" t="s">
        <v>83</v>
      </c>
      <c r="F36" s="82">
        <v>6.0999999999999999E-2</v>
      </c>
    </row>
    <row r="37" spans="2:6" s="44" customFormat="1" ht="13.5" customHeight="1">
      <c r="B37" s="199"/>
      <c r="C37" s="235"/>
      <c r="D37" s="132" t="s">
        <v>91</v>
      </c>
      <c r="E37" s="132" t="s">
        <v>83</v>
      </c>
      <c r="F37" s="82">
        <v>5.5E-2</v>
      </c>
    </row>
    <row r="38" spans="2:6" s="44" customFormat="1" ht="13.5" customHeight="1">
      <c r="B38" s="199"/>
      <c r="C38" s="235"/>
      <c r="D38" s="132" t="s">
        <v>89</v>
      </c>
      <c r="E38" s="132" t="s">
        <v>83</v>
      </c>
      <c r="F38" s="82">
        <v>4.2999999999999997E-2</v>
      </c>
    </row>
    <row r="39" spans="2:6" s="44" customFormat="1" ht="13.5" customHeight="1">
      <c r="B39" s="199"/>
      <c r="C39" s="235"/>
      <c r="D39" s="132" t="s">
        <v>270</v>
      </c>
      <c r="E39" s="132" t="s">
        <v>88</v>
      </c>
      <c r="F39" s="82">
        <v>2.9000000000000001E-2</v>
      </c>
    </row>
    <row r="40" spans="2:6" s="44" customFormat="1" ht="13.5" customHeight="1">
      <c r="B40" s="199"/>
      <c r="C40" s="235"/>
      <c r="D40" s="132" t="s">
        <v>260</v>
      </c>
      <c r="E40" s="132" t="s">
        <v>88</v>
      </c>
      <c r="F40" s="82">
        <v>2.8000000000000001E-2</v>
      </c>
    </row>
    <row r="41" spans="2:6" s="44" customFormat="1" ht="13.5" customHeight="1">
      <c r="B41" s="199"/>
      <c r="C41" s="235"/>
      <c r="D41" s="132" t="s">
        <v>87</v>
      </c>
      <c r="E41" s="132" t="s">
        <v>88</v>
      </c>
      <c r="F41" s="82">
        <v>2.8000000000000001E-2</v>
      </c>
    </row>
    <row r="42" spans="2:6" s="44" customFormat="1" ht="13.5" customHeight="1">
      <c r="B42" s="199"/>
      <c r="C42" s="235"/>
      <c r="D42" s="132" t="s">
        <v>234</v>
      </c>
      <c r="E42" s="132" t="s">
        <v>229</v>
      </c>
      <c r="F42" s="82">
        <v>2.1000000000000001E-2</v>
      </c>
    </row>
    <row r="43" spans="2:6" s="44" customFormat="1" ht="13.5" customHeight="1">
      <c r="B43" s="199"/>
      <c r="C43" s="236"/>
      <c r="D43" s="133" t="s">
        <v>92</v>
      </c>
      <c r="E43" s="133" t="s">
        <v>83</v>
      </c>
      <c r="F43" s="83">
        <v>2.1000000000000001E-2</v>
      </c>
    </row>
    <row r="44" spans="2:6" s="44" customFormat="1" ht="13.5" customHeight="1">
      <c r="B44" s="199">
        <v>5</v>
      </c>
      <c r="C44" s="234" t="s">
        <v>106</v>
      </c>
      <c r="D44" s="149" t="s">
        <v>78</v>
      </c>
      <c r="E44" s="149" t="s">
        <v>79</v>
      </c>
      <c r="F44" s="150">
        <v>0.155</v>
      </c>
    </row>
    <row r="45" spans="2:6" s="44" customFormat="1" ht="13.5" customHeight="1">
      <c r="B45" s="199"/>
      <c r="C45" s="235"/>
      <c r="D45" s="131" t="s">
        <v>82</v>
      </c>
      <c r="E45" s="131" t="s">
        <v>83</v>
      </c>
      <c r="F45" s="82">
        <v>0.115</v>
      </c>
    </row>
    <row r="46" spans="2:6" s="44" customFormat="1" ht="13.5" customHeight="1">
      <c r="B46" s="199"/>
      <c r="C46" s="235"/>
      <c r="D46" s="132" t="s">
        <v>260</v>
      </c>
      <c r="E46" s="132" t="s">
        <v>88</v>
      </c>
      <c r="F46" s="82">
        <v>3.9E-2</v>
      </c>
    </row>
    <row r="47" spans="2:6" s="44" customFormat="1" ht="13.5" customHeight="1">
      <c r="B47" s="199"/>
      <c r="C47" s="235"/>
      <c r="D47" s="132" t="s">
        <v>278</v>
      </c>
      <c r="E47" s="132" t="s">
        <v>81</v>
      </c>
      <c r="F47" s="82">
        <v>3.7999999999999999E-2</v>
      </c>
    </row>
    <row r="48" spans="2:6" s="44" customFormat="1" ht="13.5" customHeight="1">
      <c r="B48" s="199"/>
      <c r="C48" s="235"/>
      <c r="D48" s="132" t="s">
        <v>129</v>
      </c>
      <c r="E48" s="132" t="s">
        <v>85</v>
      </c>
      <c r="F48" s="82">
        <v>2.7E-2</v>
      </c>
    </row>
    <row r="49" spans="2:6" s="44" customFormat="1" ht="13.5" customHeight="1">
      <c r="B49" s="199"/>
      <c r="C49" s="235"/>
      <c r="D49" s="132" t="s">
        <v>89</v>
      </c>
      <c r="E49" s="132" t="s">
        <v>83</v>
      </c>
      <c r="F49" s="82">
        <v>2.5999999999999999E-2</v>
      </c>
    </row>
    <row r="50" spans="2:6" s="44" customFormat="1" ht="13.5" customHeight="1">
      <c r="B50" s="199"/>
      <c r="C50" s="235"/>
      <c r="D50" s="132" t="s">
        <v>130</v>
      </c>
      <c r="E50" s="132" t="s">
        <v>88</v>
      </c>
      <c r="F50" s="82">
        <v>2.5999999999999999E-2</v>
      </c>
    </row>
    <row r="51" spans="2:6" s="44" customFormat="1" ht="13.5" customHeight="1">
      <c r="B51" s="199"/>
      <c r="C51" s="235"/>
      <c r="D51" s="132" t="s">
        <v>279</v>
      </c>
      <c r="E51" s="132" t="s">
        <v>83</v>
      </c>
      <c r="F51" s="82">
        <v>2.5999999999999999E-2</v>
      </c>
    </row>
    <row r="52" spans="2:6" s="44" customFormat="1" ht="13.5" customHeight="1">
      <c r="B52" s="199"/>
      <c r="C52" s="235"/>
      <c r="D52" s="132" t="s">
        <v>91</v>
      </c>
      <c r="E52" s="132" t="s">
        <v>83</v>
      </c>
      <c r="F52" s="82">
        <v>2.1000000000000001E-2</v>
      </c>
    </row>
    <row r="53" spans="2:6" s="44" customFormat="1" ht="13.5" customHeight="1">
      <c r="B53" s="199"/>
      <c r="C53" s="236"/>
      <c r="D53" s="133" t="s">
        <v>86</v>
      </c>
      <c r="E53" s="133" t="s">
        <v>83</v>
      </c>
      <c r="F53" s="83">
        <v>0.02</v>
      </c>
    </row>
    <row r="54" spans="2:6" s="44" customFormat="1" ht="13.5" customHeight="1">
      <c r="B54" s="199">
        <v>6</v>
      </c>
      <c r="C54" s="234" t="s">
        <v>107</v>
      </c>
      <c r="D54" s="149" t="s">
        <v>78</v>
      </c>
      <c r="E54" s="149" t="s">
        <v>79</v>
      </c>
      <c r="F54" s="150">
        <v>0.126</v>
      </c>
    </row>
    <row r="55" spans="2:6" s="44" customFormat="1" ht="13.5" customHeight="1">
      <c r="B55" s="199"/>
      <c r="C55" s="235"/>
      <c r="D55" s="131" t="s">
        <v>82</v>
      </c>
      <c r="E55" s="131" t="s">
        <v>83</v>
      </c>
      <c r="F55" s="82">
        <v>8.4000000000000005E-2</v>
      </c>
    </row>
    <row r="56" spans="2:6" s="44" customFormat="1" ht="13.5" customHeight="1">
      <c r="B56" s="199"/>
      <c r="C56" s="235"/>
      <c r="D56" s="132" t="s">
        <v>86</v>
      </c>
      <c r="E56" s="132" t="s">
        <v>83</v>
      </c>
      <c r="F56" s="82">
        <v>7.3999999999999996E-2</v>
      </c>
    </row>
    <row r="57" spans="2:6" s="44" customFormat="1" ht="13.5" customHeight="1">
      <c r="B57" s="199"/>
      <c r="C57" s="235"/>
      <c r="D57" s="132" t="s">
        <v>91</v>
      </c>
      <c r="E57" s="132" t="s">
        <v>83</v>
      </c>
      <c r="F57" s="82">
        <v>5.5E-2</v>
      </c>
    </row>
    <row r="58" spans="2:6" s="44" customFormat="1" ht="13.5" customHeight="1">
      <c r="B58" s="199"/>
      <c r="C58" s="235"/>
      <c r="D58" s="132" t="s">
        <v>89</v>
      </c>
      <c r="E58" s="132" t="s">
        <v>83</v>
      </c>
      <c r="F58" s="82">
        <v>3.5000000000000003E-2</v>
      </c>
    </row>
    <row r="59" spans="2:6" s="44" customFormat="1" ht="13.5" customHeight="1">
      <c r="B59" s="199"/>
      <c r="C59" s="235"/>
      <c r="D59" s="132" t="s">
        <v>92</v>
      </c>
      <c r="E59" s="132" t="s">
        <v>83</v>
      </c>
      <c r="F59" s="82">
        <v>3.1E-2</v>
      </c>
    </row>
    <row r="60" spans="2:6" s="44" customFormat="1" ht="13.5" customHeight="1">
      <c r="B60" s="199"/>
      <c r="C60" s="235"/>
      <c r="D60" s="132" t="s">
        <v>260</v>
      </c>
      <c r="E60" s="132" t="s">
        <v>88</v>
      </c>
      <c r="F60" s="82">
        <v>2.4E-2</v>
      </c>
    </row>
    <row r="61" spans="2:6" s="44" customFormat="1" ht="13.5" customHeight="1">
      <c r="B61" s="199"/>
      <c r="C61" s="235"/>
      <c r="D61" s="132" t="s">
        <v>270</v>
      </c>
      <c r="E61" s="132" t="s">
        <v>88</v>
      </c>
      <c r="F61" s="82">
        <v>0.02</v>
      </c>
    </row>
    <row r="62" spans="2:6" s="44" customFormat="1" ht="13.5" customHeight="1">
      <c r="B62" s="199"/>
      <c r="C62" s="235"/>
      <c r="D62" s="132" t="s">
        <v>87</v>
      </c>
      <c r="E62" s="132" t="s">
        <v>88</v>
      </c>
      <c r="F62" s="82">
        <v>1.9E-2</v>
      </c>
    </row>
    <row r="63" spans="2:6" s="44" customFormat="1" ht="13.5" customHeight="1">
      <c r="B63" s="199"/>
      <c r="C63" s="236"/>
      <c r="D63" s="133" t="s">
        <v>90</v>
      </c>
      <c r="E63" s="133" t="s">
        <v>83</v>
      </c>
      <c r="F63" s="83">
        <v>1.9E-2</v>
      </c>
    </row>
    <row r="64" spans="2:6" s="44" customFormat="1" ht="13.5" customHeight="1">
      <c r="B64" s="199">
        <v>7</v>
      </c>
      <c r="C64" s="234" t="s">
        <v>108</v>
      </c>
      <c r="D64" s="149" t="s">
        <v>78</v>
      </c>
      <c r="E64" s="149" t="s">
        <v>79</v>
      </c>
      <c r="F64" s="150">
        <v>0.109</v>
      </c>
    </row>
    <row r="65" spans="2:6" s="44" customFormat="1" ht="13.5" customHeight="1">
      <c r="B65" s="199"/>
      <c r="C65" s="235"/>
      <c r="D65" s="131" t="s">
        <v>82</v>
      </c>
      <c r="E65" s="131" t="s">
        <v>83</v>
      </c>
      <c r="F65" s="82">
        <v>9.7000000000000003E-2</v>
      </c>
    </row>
    <row r="66" spans="2:6" s="44" customFormat="1" ht="13.5" customHeight="1">
      <c r="B66" s="199"/>
      <c r="C66" s="235"/>
      <c r="D66" s="132" t="s">
        <v>91</v>
      </c>
      <c r="E66" s="132" t="s">
        <v>83</v>
      </c>
      <c r="F66" s="82">
        <v>7.0999999999999994E-2</v>
      </c>
    </row>
    <row r="67" spans="2:6" s="44" customFormat="1" ht="13.5" customHeight="1">
      <c r="B67" s="199"/>
      <c r="C67" s="235"/>
      <c r="D67" s="132" t="s">
        <v>130</v>
      </c>
      <c r="E67" s="132" t="s">
        <v>88</v>
      </c>
      <c r="F67" s="82">
        <v>0.06</v>
      </c>
    </row>
    <row r="68" spans="2:6" s="44" customFormat="1" ht="13.5" customHeight="1">
      <c r="B68" s="199"/>
      <c r="C68" s="235"/>
      <c r="D68" s="132" t="s">
        <v>86</v>
      </c>
      <c r="E68" s="132" t="s">
        <v>83</v>
      </c>
      <c r="F68" s="82">
        <v>0.06</v>
      </c>
    </row>
    <row r="69" spans="2:6" s="44" customFormat="1" ht="13.5" customHeight="1">
      <c r="B69" s="199"/>
      <c r="C69" s="235"/>
      <c r="D69" s="132" t="s">
        <v>93</v>
      </c>
      <c r="E69" s="132" t="s">
        <v>83</v>
      </c>
      <c r="F69" s="82">
        <v>4.4999999999999998E-2</v>
      </c>
    </row>
    <row r="70" spans="2:6" s="44" customFormat="1" ht="13.5" customHeight="1">
      <c r="B70" s="199"/>
      <c r="C70" s="235"/>
      <c r="D70" s="132" t="s">
        <v>89</v>
      </c>
      <c r="E70" s="132" t="s">
        <v>83</v>
      </c>
      <c r="F70" s="82">
        <v>4.3999999999999997E-2</v>
      </c>
    </row>
    <row r="71" spans="2:6" s="44" customFormat="1" ht="13.5" customHeight="1">
      <c r="B71" s="199"/>
      <c r="C71" s="235"/>
      <c r="D71" s="132" t="s">
        <v>92</v>
      </c>
      <c r="E71" s="132" t="s">
        <v>83</v>
      </c>
      <c r="F71" s="82">
        <v>3.7999999999999999E-2</v>
      </c>
    </row>
    <row r="72" spans="2:6" s="44" customFormat="1" ht="13.5" customHeight="1">
      <c r="B72" s="199"/>
      <c r="C72" s="235"/>
      <c r="D72" s="132" t="s">
        <v>87</v>
      </c>
      <c r="E72" s="132" t="s">
        <v>88</v>
      </c>
      <c r="F72" s="82">
        <v>2.8000000000000001E-2</v>
      </c>
    </row>
    <row r="73" spans="2:6" s="44" customFormat="1" ht="13.5" customHeight="1">
      <c r="B73" s="199"/>
      <c r="C73" s="236"/>
      <c r="D73" s="133" t="s">
        <v>247</v>
      </c>
      <c r="E73" s="133" t="s">
        <v>85</v>
      </c>
      <c r="F73" s="83">
        <v>2.5999999999999999E-2</v>
      </c>
    </row>
    <row r="74" spans="2:6" s="44" customFormat="1" ht="13.5" customHeight="1">
      <c r="B74" s="199">
        <v>8</v>
      </c>
      <c r="C74" s="234" t="s">
        <v>59</v>
      </c>
      <c r="D74" s="149" t="s">
        <v>89</v>
      </c>
      <c r="E74" s="149" t="s">
        <v>83</v>
      </c>
      <c r="F74" s="150">
        <v>9.6000000000000002E-2</v>
      </c>
    </row>
    <row r="75" spans="2:6" s="44" customFormat="1" ht="13.5" customHeight="1">
      <c r="B75" s="199"/>
      <c r="C75" s="235"/>
      <c r="D75" s="131" t="s">
        <v>82</v>
      </c>
      <c r="E75" s="131" t="s">
        <v>83</v>
      </c>
      <c r="F75" s="82">
        <v>7.9000000000000001E-2</v>
      </c>
    </row>
    <row r="76" spans="2:6" s="44" customFormat="1" ht="13.5" customHeight="1">
      <c r="B76" s="199"/>
      <c r="C76" s="235"/>
      <c r="D76" s="132" t="s">
        <v>91</v>
      </c>
      <c r="E76" s="132" t="s">
        <v>83</v>
      </c>
      <c r="F76" s="82">
        <v>7.0999999999999994E-2</v>
      </c>
    </row>
    <row r="77" spans="2:6" s="44" customFormat="1" ht="13.5" customHeight="1">
      <c r="B77" s="199"/>
      <c r="C77" s="235"/>
      <c r="D77" s="132" t="s">
        <v>86</v>
      </c>
      <c r="E77" s="132" t="s">
        <v>83</v>
      </c>
      <c r="F77" s="82">
        <v>6.9000000000000006E-2</v>
      </c>
    </row>
    <row r="78" spans="2:6" s="44" customFormat="1" ht="13.5" customHeight="1">
      <c r="B78" s="199"/>
      <c r="C78" s="235"/>
      <c r="D78" s="132" t="s">
        <v>78</v>
      </c>
      <c r="E78" s="132" t="s">
        <v>79</v>
      </c>
      <c r="F78" s="82">
        <v>6.3E-2</v>
      </c>
    </row>
    <row r="79" spans="2:6" s="44" customFormat="1" ht="13.5" customHeight="1">
      <c r="B79" s="199"/>
      <c r="C79" s="235"/>
      <c r="D79" s="132" t="s">
        <v>93</v>
      </c>
      <c r="E79" s="132" t="s">
        <v>83</v>
      </c>
      <c r="F79" s="82">
        <v>4.7E-2</v>
      </c>
    </row>
    <row r="80" spans="2:6" s="44" customFormat="1" ht="13.5" customHeight="1">
      <c r="B80" s="199"/>
      <c r="C80" s="235"/>
      <c r="D80" s="132" t="s">
        <v>280</v>
      </c>
      <c r="E80" s="132" t="s">
        <v>83</v>
      </c>
      <c r="F80" s="82">
        <v>4.2000000000000003E-2</v>
      </c>
    </row>
    <row r="81" spans="2:6" s="44" customFormat="1" ht="13.5" customHeight="1">
      <c r="B81" s="199"/>
      <c r="C81" s="235"/>
      <c r="D81" s="132" t="s">
        <v>129</v>
      </c>
      <c r="E81" s="132" t="s">
        <v>85</v>
      </c>
      <c r="F81" s="82">
        <v>2.4E-2</v>
      </c>
    </row>
    <row r="82" spans="2:6" s="44" customFormat="1" ht="13.5" customHeight="1">
      <c r="B82" s="199"/>
      <c r="C82" s="235"/>
      <c r="D82" s="132" t="s">
        <v>281</v>
      </c>
      <c r="E82" s="132" t="s">
        <v>83</v>
      </c>
      <c r="F82" s="82">
        <v>2.1000000000000001E-2</v>
      </c>
    </row>
    <row r="83" spans="2:6" s="44" customFormat="1" ht="13.5" customHeight="1">
      <c r="B83" s="199"/>
      <c r="C83" s="236"/>
      <c r="D83" s="133" t="s">
        <v>252</v>
      </c>
      <c r="E83" s="133" t="s">
        <v>253</v>
      </c>
      <c r="F83" s="83">
        <v>2.1000000000000001E-2</v>
      </c>
    </row>
    <row r="84" spans="2:6" s="44" customFormat="1" ht="13.5" customHeight="1">
      <c r="B84" s="199">
        <v>9</v>
      </c>
      <c r="C84" s="234" t="s">
        <v>109</v>
      </c>
      <c r="D84" s="149" t="s">
        <v>78</v>
      </c>
      <c r="E84" s="149" t="s">
        <v>79</v>
      </c>
      <c r="F84" s="150">
        <v>0.10199999999999999</v>
      </c>
    </row>
    <row r="85" spans="2:6" s="44" customFormat="1" ht="13.5" customHeight="1">
      <c r="B85" s="199"/>
      <c r="C85" s="235"/>
      <c r="D85" s="131" t="s">
        <v>82</v>
      </c>
      <c r="E85" s="131" t="s">
        <v>83</v>
      </c>
      <c r="F85" s="82">
        <v>7.6999999999999999E-2</v>
      </c>
    </row>
    <row r="86" spans="2:6" s="44" customFormat="1" ht="13.5" customHeight="1">
      <c r="B86" s="199"/>
      <c r="C86" s="235"/>
      <c r="D86" s="132" t="s">
        <v>91</v>
      </c>
      <c r="E86" s="132" t="s">
        <v>83</v>
      </c>
      <c r="F86" s="82">
        <v>6.8000000000000005E-2</v>
      </c>
    </row>
    <row r="87" spans="2:6" s="44" customFormat="1" ht="13.5" customHeight="1">
      <c r="B87" s="199"/>
      <c r="C87" s="235"/>
      <c r="D87" s="132" t="s">
        <v>89</v>
      </c>
      <c r="E87" s="132" t="s">
        <v>83</v>
      </c>
      <c r="F87" s="82">
        <v>5.7000000000000002E-2</v>
      </c>
    </row>
    <row r="88" spans="2:6" s="44" customFormat="1" ht="13.5" customHeight="1">
      <c r="B88" s="199"/>
      <c r="C88" s="235"/>
      <c r="D88" s="132" t="s">
        <v>282</v>
      </c>
      <c r="E88" s="132" t="s">
        <v>272</v>
      </c>
      <c r="F88" s="82">
        <v>4.9000000000000002E-2</v>
      </c>
    </row>
    <row r="89" spans="2:6" s="44" customFormat="1" ht="13.5" customHeight="1">
      <c r="B89" s="199"/>
      <c r="C89" s="235"/>
      <c r="D89" s="132" t="s">
        <v>275</v>
      </c>
      <c r="E89" s="132" t="s">
        <v>79</v>
      </c>
      <c r="F89" s="82">
        <v>3.7999999999999999E-2</v>
      </c>
    </row>
    <row r="90" spans="2:6" s="44" customFormat="1" ht="13.5" customHeight="1">
      <c r="B90" s="199"/>
      <c r="C90" s="235"/>
      <c r="D90" s="132" t="s">
        <v>283</v>
      </c>
      <c r="E90" s="132" t="s">
        <v>85</v>
      </c>
      <c r="F90" s="82">
        <v>3.1E-2</v>
      </c>
    </row>
    <row r="91" spans="2:6" s="44" customFormat="1" ht="13.5" customHeight="1">
      <c r="B91" s="199"/>
      <c r="C91" s="235"/>
      <c r="D91" s="132" t="s">
        <v>92</v>
      </c>
      <c r="E91" s="132" t="s">
        <v>83</v>
      </c>
      <c r="F91" s="82">
        <v>3.1E-2</v>
      </c>
    </row>
    <row r="92" spans="2:6" s="44" customFormat="1" ht="13.5" customHeight="1">
      <c r="B92" s="199"/>
      <c r="C92" s="235"/>
      <c r="D92" s="132" t="s">
        <v>90</v>
      </c>
      <c r="E92" s="132" t="s">
        <v>83</v>
      </c>
      <c r="F92" s="82">
        <v>3.1E-2</v>
      </c>
    </row>
    <row r="93" spans="2:6" s="44" customFormat="1" ht="13.5" customHeight="1">
      <c r="B93" s="199"/>
      <c r="C93" s="236"/>
      <c r="D93" s="133" t="s">
        <v>247</v>
      </c>
      <c r="E93" s="133" t="s">
        <v>85</v>
      </c>
      <c r="F93" s="83">
        <v>2.5999999999999999E-2</v>
      </c>
    </row>
    <row r="94" spans="2:6" s="44" customFormat="1" ht="13.5" customHeight="1">
      <c r="B94" s="199">
        <v>10</v>
      </c>
      <c r="C94" s="234" t="s">
        <v>60</v>
      </c>
      <c r="D94" s="149" t="s">
        <v>78</v>
      </c>
      <c r="E94" s="149" t="s">
        <v>79</v>
      </c>
      <c r="F94" s="150">
        <v>0.14099999999999999</v>
      </c>
    </row>
    <row r="95" spans="2:6" s="44" customFormat="1" ht="13.5" customHeight="1">
      <c r="B95" s="199"/>
      <c r="C95" s="235"/>
      <c r="D95" s="131" t="s">
        <v>82</v>
      </c>
      <c r="E95" s="131" t="s">
        <v>83</v>
      </c>
      <c r="F95" s="82">
        <v>5.0999999999999997E-2</v>
      </c>
    </row>
    <row r="96" spans="2:6" s="44" customFormat="1" ht="13.5" customHeight="1">
      <c r="B96" s="199"/>
      <c r="C96" s="235"/>
      <c r="D96" s="132" t="s">
        <v>86</v>
      </c>
      <c r="E96" s="132" t="s">
        <v>83</v>
      </c>
      <c r="F96" s="82">
        <v>5.0999999999999997E-2</v>
      </c>
    </row>
    <row r="97" spans="2:6" s="44" customFormat="1" ht="13.5" customHeight="1">
      <c r="B97" s="199"/>
      <c r="C97" s="235"/>
      <c r="D97" s="132" t="s">
        <v>89</v>
      </c>
      <c r="E97" s="132" t="s">
        <v>83</v>
      </c>
      <c r="F97" s="82">
        <v>3.5999999999999997E-2</v>
      </c>
    </row>
    <row r="98" spans="2:6" s="44" customFormat="1" ht="13.5" customHeight="1">
      <c r="B98" s="199"/>
      <c r="C98" s="235"/>
      <c r="D98" s="132" t="s">
        <v>130</v>
      </c>
      <c r="E98" s="132" t="s">
        <v>88</v>
      </c>
      <c r="F98" s="82">
        <v>3.5000000000000003E-2</v>
      </c>
    </row>
    <row r="99" spans="2:6" s="44" customFormat="1" ht="13.5" customHeight="1">
      <c r="B99" s="199"/>
      <c r="C99" s="235"/>
      <c r="D99" s="132" t="s">
        <v>276</v>
      </c>
      <c r="E99" s="132" t="s">
        <v>83</v>
      </c>
      <c r="F99" s="82">
        <v>3.4000000000000002E-2</v>
      </c>
    </row>
    <row r="100" spans="2:6" s="44" customFormat="1" ht="13.5" customHeight="1">
      <c r="B100" s="199"/>
      <c r="C100" s="235"/>
      <c r="D100" s="132" t="s">
        <v>92</v>
      </c>
      <c r="E100" s="132" t="s">
        <v>83</v>
      </c>
      <c r="F100" s="82">
        <v>0.03</v>
      </c>
    </row>
    <row r="101" spans="2:6" s="44" customFormat="1" ht="13.5" customHeight="1">
      <c r="B101" s="199"/>
      <c r="C101" s="235"/>
      <c r="D101" s="132" t="s">
        <v>87</v>
      </c>
      <c r="E101" s="132" t="s">
        <v>88</v>
      </c>
      <c r="F101" s="82">
        <v>2.5999999999999999E-2</v>
      </c>
    </row>
    <row r="102" spans="2:6" s="44" customFormat="1" ht="13.5" customHeight="1">
      <c r="B102" s="199"/>
      <c r="C102" s="235"/>
      <c r="D102" s="132" t="s">
        <v>91</v>
      </c>
      <c r="E102" s="132" t="s">
        <v>83</v>
      </c>
      <c r="F102" s="82">
        <v>2.5999999999999999E-2</v>
      </c>
    </row>
    <row r="103" spans="2:6" s="44" customFormat="1" ht="13.5" customHeight="1">
      <c r="B103" s="199"/>
      <c r="C103" s="236"/>
      <c r="D103" s="133" t="s">
        <v>90</v>
      </c>
      <c r="E103" s="133" t="s">
        <v>83</v>
      </c>
      <c r="F103" s="83">
        <v>2.5999999999999999E-2</v>
      </c>
    </row>
    <row r="104" spans="2:6" s="44" customFormat="1" ht="13.5" customHeight="1">
      <c r="B104" s="199">
        <v>11</v>
      </c>
      <c r="C104" s="234" t="s">
        <v>61</v>
      </c>
      <c r="D104" s="149" t="s">
        <v>78</v>
      </c>
      <c r="E104" s="149" t="s">
        <v>79</v>
      </c>
      <c r="F104" s="150">
        <v>0.13400000000000001</v>
      </c>
    </row>
    <row r="105" spans="2:6" s="44" customFormat="1" ht="13.5" customHeight="1">
      <c r="B105" s="199"/>
      <c r="C105" s="235"/>
      <c r="D105" s="131" t="s">
        <v>82</v>
      </c>
      <c r="E105" s="131" t="s">
        <v>83</v>
      </c>
      <c r="F105" s="82">
        <v>0.10100000000000001</v>
      </c>
    </row>
    <row r="106" spans="2:6" s="44" customFormat="1" ht="13.5" customHeight="1">
      <c r="B106" s="199"/>
      <c r="C106" s="235"/>
      <c r="D106" s="132" t="s">
        <v>91</v>
      </c>
      <c r="E106" s="132" t="s">
        <v>83</v>
      </c>
      <c r="F106" s="82">
        <v>0.05</v>
      </c>
    </row>
    <row r="107" spans="2:6" s="44" customFormat="1" ht="13.5" customHeight="1">
      <c r="B107" s="199"/>
      <c r="C107" s="235"/>
      <c r="D107" s="132" t="s">
        <v>86</v>
      </c>
      <c r="E107" s="132" t="s">
        <v>83</v>
      </c>
      <c r="F107" s="82">
        <v>4.5999999999999999E-2</v>
      </c>
    </row>
    <row r="108" spans="2:6" s="44" customFormat="1" ht="13.5" customHeight="1">
      <c r="B108" s="199"/>
      <c r="C108" s="235"/>
      <c r="D108" s="132" t="s">
        <v>89</v>
      </c>
      <c r="E108" s="132" t="s">
        <v>83</v>
      </c>
      <c r="F108" s="82">
        <v>4.4999999999999998E-2</v>
      </c>
    </row>
    <row r="109" spans="2:6" s="44" customFormat="1" ht="13.5" customHeight="1">
      <c r="B109" s="199"/>
      <c r="C109" s="235"/>
      <c r="D109" s="132" t="s">
        <v>92</v>
      </c>
      <c r="E109" s="132" t="s">
        <v>83</v>
      </c>
      <c r="F109" s="82">
        <v>3.1E-2</v>
      </c>
    </row>
    <row r="110" spans="2:6" s="44" customFormat="1" ht="13.5" customHeight="1">
      <c r="B110" s="199"/>
      <c r="C110" s="235"/>
      <c r="D110" s="132" t="s">
        <v>274</v>
      </c>
      <c r="E110" s="132" t="s">
        <v>83</v>
      </c>
      <c r="F110" s="82">
        <v>2.9000000000000001E-2</v>
      </c>
    </row>
    <row r="111" spans="2:6" s="44" customFormat="1" ht="13.5" customHeight="1">
      <c r="B111" s="199"/>
      <c r="C111" s="235"/>
      <c r="D111" s="132" t="s">
        <v>260</v>
      </c>
      <c r="E111" s="132" t="s">
        <v>88</v>
      </c>
      <c r="F111" s="82">
        <v>2.5999999999999999E-2</v>
      </c>
    </row>
    <row r="112" spans="2:6" s="44" customFormat="1" ht="13.5" customHeight="1">
      <c r="B112" s="199"/>
      <c r="C112" s="235"/>
      <c r="D112" s="132" t="s">
        <v>284</v>
      </c>
      <c r="E112" s="132" t="s">
        <v>83</v>
      </c>
      <c r="F112" s="82">
        <v>2.5000000000000001E-2</v>
      </c>
    </row>
    <row r="113" spans="2:6" s="44" customFormat="1" ht="13.5" customHeight="1">
      <c r="B113" s="199"/>
      <c r="C113" s="236"/>
      <c r="D113" s="133" t="s">
        <v>93</v>
      </c>
      <c r="E113" s="133" t="s">
        <v>83</v>
      </c>
      <c r="F113" s="83">
        <v>2.5000000000000001E-2</v>
      </c>
    </row>
    <row r="114" spans="2:6" s="44" customFormat="1" ht="13.5" customHeight="1">
      <c r="B114" s="199">
        <v>12</v>
      </c>
      <c r="C114" s="234" t="s">
        <v>110</v>
      </c>
      <c r="D114" s="149" t="s">
        <v>78</v>
      </c>
      <c r="E114" s="149" t="s">
        <v>79</v>
      </c>
      <c r="F114" s="150">
        <v>0.215</v>
      </c>
    </row>
    <row r="115" spans="2:6" s="44" customFormat="1" ht="13.5" customHeight="1">
      <c r="B115" s="199"/>
      <c r="C115" s="235"/>
      <c r="D115" s="131" t="s">
        <v>82</v>
      </c>
      <c r="E115" s="131" t="s">
        <v>83</v>
      </c>
      <c r="F115" s="82">
        <v>7.0000000000000007E-2</v>
      </c>
    </row>
    <row r="116" spans="2:6" s="44" customFormat="1" ht="13.5" customHeight="1">
      <c r="B116" s="199"/>
      <c r="C116" s="235"/>
      <c r="D116" s="132" t="s">
        <v>86</v>
      </c>
      <c r="E116" s="132" t="s">
        <v>83</v>
      </c>
      <c r="F116" s="82">
        <v>6.3E-2</v>
      </c>
    </row>
    <row r="117" spans="2:6" s="44" customFormat="1" ht="13.5" customHeight="1">
      <c r="B117" s="199"/>
      <c r="C117" s="235"/>
      <c r="D117" s="132" t="s">
        <v>130</v>
      </c>
      <c r="E117" s="132" t="s">
        <v>88</v>
      </c>
      <c r="F117" s="82">
        <v>6.0999999999999999E-2</v>
      </c>
    </row>
    <row r="118" spans="2:6" s="44" customFormat="1" ht="13.5" customHeight="1">
      <c r="B118" s="199"/>
      <c r="C118" s="235"/>
      <c r="D118" s="132" t="s">
        <v>87</v>
      </c>
      <c r="E118" s="132" t="s">
        <v>88</v>
      </c>
      <c r="F118" s="82">
        <v>4.3999999999999997E-2</v>
      </c>
    </row>
    <row r="119" spans="2:6" s="44" customFormat="1" ht="13.5" customHeight="1">
      <c r="B119" s="199"/>
      <c r="C119" s="235"/>
      <c r="D119" s="132" t="s">
        <v>91</v>
      </c>
      <c r="E119" s="132" t="s">
        <v>83</v>
      </c>
      <c r="F119" s="82">
        <v>3.7999999999999999E-2</v>
      </c>
    </row>
    <row r="120" spans="2:6" s="44" customFormat="1" ht="13.5" customHeight="1">
      <c r="B120" s="199"/>
      <c r="C120" s="235"/>
      <c r="D120" s="132" t="s">
        <v>129</v>
      </c>
      <c r="E120" s="132" t="s">
        <v>85</v>
      </c>
      <c r="F120" s="82">
        <v>3.1E-2</v>
      </c>
    </row>
    <row r="121" spans="2:6" s="44" customFormat="1" ht="13.5" customHeight="1">
      <c r="B121" s="199"/>
      <c r="C121" s="235"/>
      <c r="D121" s="132" t="s">
        <v>285</v>
      </c>
      <c r="E121" s="132" t="s">
        <v>79</v>
      </c>
      <c r="F121" s="82">
        <v>2.5999999999999999E-2</v>
      </c>
    </row>
    <row r="122" spans="2:6" s="44" customFormat="1" ht="13.5" customHeight="1">
      <c r="B122" s="199"/>
      <c r="C122" s="235"/>
      <c r="D122" s="132" t="s">
        <v>90</v>
      </c>
      <c r="E122" s="132" t="s">
        <v>83</v>
      </c>
      <c r="F122" s="82">
        <v>2.4E-2</v>
      </c>
    </row>
    <row r="123" spans="2:6" s="44" customFormat="1" ht="13.5" customHeight="1">
      <c r="B123" s="199"/>
      <c r="C123" s="236"/>
      <c r="D123" s="133" t="s">
        <v>283</v>
      </c>
      <c r="E123" s="133" t="s">
        <v>85</v>
      </c>
      <c r="F123" s="83">
        <v>1.9E-2</v>
      </c>
    </row>
    <row r="124" spans="2:6" s="44" customFormat="1" ht="13.5" customHeight="1">
      <c r="B124" s="199">
        <v>13</v>
      </c>
      <c r="C124" s="234" t="s">
        <v>111</v>
      </c>
      <c r="D124" s="149" t="s">
        <v>78</v>
      </c>
      <c r="E124" s="149" t="s">
        <v>79</v>
      </c>
      <c r="F124" s="150">
        <v>0.15</v>
      </c>
    </row>
    <row r="125" spans="2:6" s="44" customFormat="1" ht="13.5" customHeight="1">
      <c r="B125" s="199"/>
      <c r="C125" s="235"/>
      <c r="D125" s="131" t="s">
        <v>82</v>
      </c>
      <c r="E125" s="131" t="s">
        <v>83</v>
      </c>
      <c r="F125" s="82">
        <v>7.6999999999999999E-2</v>
      </c>
    </row>
    <row r="126" spans="2:6" s="44" customFormat="1" ht="13.5" customHeight="1">
      <c r="B126" s="199"/>
      <c r="C126" s="235"/>
      <c r="D126" s="132" t="s">
        <v>91</v>
      </c>
      <c r="E126" s="132" t="s">
        <v>83</v>
      </c>
      <c r="F126" s="82">
        <v>0.06</v>
      </c>
    </row>
    <row r="127" spans="2:6" s="44" customFormat="1" ht="13.5" customHeight="1">
      <c r="B127" s="199"/>
      <c r="C127" s="235"/>
      <c r="D127" s="132" t="s">
        <v>89</v>
      </c>
      <c r="E127" s="132" t="s">
        <v>83</v>
      </c>
      <c r="F127" s="82">
        <v>4.5999999999999999E-2</v>
      </c>
    </row>
    <row r="128" spans="2:6" s="44" customFormat="1" ht="13.5" customHeight="1">
      <c r="B128" s="199"/>
      <c r="C128" s="235"/>
      <c r="D128" s="132" t="s">
        <v>273</v>
      </c>
      <c r="E128" s="132" t="s">
        <v>83</v>
      </c>
      <c r="F128" s="82">
        <v>3.2000000000000001E-2</v>
      </c>
    </row>
    <row r="129" spans="2:6" s="44" customFormat="1" ht="13.5" customHeight="1">
      <c r="B129" s="199"/>
      <c r="C129" s="235"/>
      <c r="D129" s="132" t="s">
        <v>93</v>
      </c>
      <c r="E129" s="132" t="s">
        <v>83</v>
      </c>
      <c r="F129" s="82">
        <v>2.9000000000000001E-2</v>
      </c>
    </row>
    <row r="130" spans="2:6" s="44" customFormat="1" ht="13.5" customHeight="1">
      <c r="B130" s="199"/>
      <c r="C130" s="235"/>
      <c r="D130" s="132" t="s">
        <v>86</v>
      </c>
      <c r="E130" s="132" t="s">
        <v>83</v>
      </c>
      <c r="F130" s="82">
        <v>2.9000000000000001E-2</v>
      </c>
    </row>
    <row r="131" spans="2:6" s="44" customFormat="1" ht="13.5" customHeight="1">
      <c r="B131" s="199"/>
      <c r="C131" s="235"/>
      <c r="D131" s="132" t="s">
        <v>129</v>
      </c>
      <c r="E131" s="132" t="s">
        <v>85</v>
      </c>
      <c r="F131" s="82">
        <v>2.4E-2</v>
      </c>
    </row>
    <row r="132" spans="2:6" s="44" customFormat="1" ht="13.5" customHeight="1">
      <c r="B132" s="199"/>
      <c r="C132" s="235"/>
      <c r="D132" s="132" t="s">
        <v>130</v>
      </c>
      <c r="E132" s="132" t="s">
        <v>88</v>
      </c>
      <c r="F132" s="82">
        <v>2.4E-2</v>
      </c>
    </row>
    <row r="133" spans="2:6" s="44" customFormat="1" ht="13.5" customHeight="1">
      <c r="B133" s="199"/>
      <c r="C133" s="236"/>
      <c r="D133" s="133" t="s">
        <v>286</v>
      </c>
      <c r="E133" s="133" t="s">
        <v>85</v>
      </c>
      <c r="F133" s="83">
        <v>1.7999999999999999E-2</v>
      </c>
    </row>
    <row r="134" spans="2:6" s="44" customFormat="1" ht="13.5" customHeight="1">
      <c r="B134" s="199">
        <v>14</v>
      </c>
      <c r="C134" s="234" t="s">
        <v>112</v>
      </c>
      <c r="D134" s="149" t="s">
        <v>78</v>
      </c>
      <c r="E134" s="149" t="s">
        <v>79</v>
      </c>
      <c r="F134" s="150">
        <v>0.15</v>
      </c>
    </row>
    <row r="135" spans="2:6" s="44" customFormat="1" ht="13.5" customHeight="1">
      <c r="B135" s="199"/>
      <c r="C135" s="235"/>
      <c r="D135" s="131" t="s">
        <v>82</v>
      </c>
      <c r="E135" s="131" t="s">
        <v>83</v>
      </c>
      <c r="F135" s="82">
        <v>8.5000000000000006E-2</v>
      </c>
    </row>
    <row r="136" spans="2:6" s="44" customFormat="1" ht="13.5" customHeight="1">
      <c r="B136" s="199"/>
      <c r="C136" s="235"/>
      <c r="D136" s="132" t="s">
        <v>91</v>
      </c>
      <c r="E136" s="132" t="s">
        <v>83</v>
      </c>
      <c r="F136" s="82">
        <v>4.1000000000000002E-2</v>
      </c>
    </row>
    <row r="137" spans="2:6" s="44" customFormat="1" ht="13.5" customHeight="1">
      <c r="B137" s="199"/>
      <c r="C137" s="235"/>
      <c r="D137" s="132" t="s">
        <v>89</v>
      </c>
      <c r="E137" s="132" t="s">
        <v>83</v>
      </c>
      <c r="F137" s="82">
        <v>3.9E-2</v>
      </c>
    </row>
    <row r="138" spans="2:6" s="44" customFormat="1" ht="13.5" customHeight="1">
      <c r="B138" s="199"/>
      <c r="C138" s="235"/>
      <c r="D138" s="132" t="s">
        <v>86</v>
      </c>
      <c r="E138" s="132" t="s">
        <v>83</v>
      </c>
      <c r="F138" s="82">
        <v>3.9E-2</v>
      </c>
    </row>
    <row r="139" spans="2:6" s="44" customFormat="1" ht="13.5" customHeight="1">
      <c r="B139" s="199"/>
      <c r="C139" s="235"/>
      <c r="D139" s="132" t="s">
        <v>260</v>
      </c>
      <c r="E139" s="132" t="s">
        <v>88</v>
      </c>
      <c r="F139" s="82">
        <v>3.6999999999999998E-2</v>
      </c>
    </row>
    <row r="140" spans="2:6" s="44" customFormat="1" ht="13.5" customHeight="1">
      <c r="B140" s="199"/>
      <c r="C140" s="235"/>
      <c r="D140" s="132" t="s">
        <v>129</v>
      </c>
      <c r="E140" s="132" t="s">
        <v>85</v>
      </c>
      <c r="F140" s="82">
        <v>3.5999999999999997E-2</v>
      </c>
    </row>
    <row r="141" spans="2:6" s="44" customFormat="1" ht="13.5" customHeight="1">
      <c r="B141" s="199"/>
      <c r="C141" s="235"/>
      <c r="D141" s="132" t="s">
        <v>247</v>
      </c>
      <c r="E141" s="132" t="s">
        <v>85</v>
      </c>
      <c r="F141" s="82">
        <v>3.4000000000000002E-2</v>
      </c>
    </row>
    <row r="142" spans="2:6" s="44" customFormat="1" ht="13.5" customHeight="1">
      <c r="B142" s="199"/>
      <c r="C142" s="235"/>
      <c r="D142" s="132" t="s">
        <v>90</v>
      </c>
      <c r="E142" s="132" t="s">
        <v>83</v>
      </c>
      <c r="F142" s="82">
        <v>2.9000000000000001E-2</v>
      </c>
    </row>
    <row r="143" spans="2:6" s="44" customFormat="1" ht="13.5" customHeight="1">
      <c r="B143" s="199"/>
      <c r="C143" s="236"/>
      <c r="D143" s="133" t="s">
        <v>130</v>
      </c>
      <c r="E143" s="133" t="s">
        <v>88</v>
      </c>
      <c r="F143" s="83">
        <v>2.9000000000000001E-2</v>
      </c>
    </row>
    <row r="144" spans="2:6" s="44" customFormat="1" ht="13.5" customHeight="1">
      <c r="B144" s="199">
        <v>15</v>
      </c>
      <c r="C144" s="234" t="s">
        <v>113</v>
      </c>
      <c r="D144" s="149" t="s">
        <v>78</v>
      </c>
      <c r="E144" s="149" t="s">
        <v>79</v>
      </c>
      <c r="F144" s="150">
        <v>0.13900000000000001</v>
      </c>
    </row>
    <row r="145" spans="2:6" s="44" customFormat="1" ht="13.5" customHeight="1">
      <c r="B145" s="199"/>
      <c r="C145" s="235"/>
      <c r="D145" s="131" t="s">
        <v>82</v>
      </c>
      <c r="E145" s="131" t="s">
        <v>83</v>
      </c>
      <c r="F145" s="82">
        <v>7.3999999999999996E-2</v>
      </c>
    </row>
    <row r="146" spans="2:6" s="44" customFormat="1" ht="13.5" customHeight="1">
      <c r="B146" s="199"/>
      <c r="C146" s="235"/>
      <c r="D146" s="132" t="s">
        <v>86</v>
      </c>
      <c r="E146" s="132" t="s">
        <v>83</v>
      </c>
      <c r="F146" s="82">
        <v>5.6000000000000001E-2</v>
      </c>
    </row>
    <row r="147" spans="2:6" s="44" customFormat="1" ht="13.5" customHeight="1">
      <c r="B147" s="199"/>
      <c r="C147" s="235"/>
      <c r="D147" s="132" t="s">
        <v>89</v>
      </c>
      <c r="E147" s="132" t="s">
        <v>83</v>
      </c>
      <c r="F147" s="82">
        <v>4.7E-2</v>
      </c>
    </row>
    <row r="148" spans="2:6" s="44" customFormat="1" ht="13.5" customHeight="1">
      <c r="B148" s="199"/>
      <c r="C148" s="235"/>
      <c r="D148" s="132" t="s">
        <v>91</v>
      </c>
      <c r="E148" s="132" t="s">
        <v>83</v>
      </c>
      <c r="F148" s="82">
        <v>4.2000000000000003E-2</v>
      </c>
    </row>
    <row r="149" spans="2:6" s="44" customFormat="1" ht="13.5" customHeight="1">
      <c r="B149" s="199"/>
      <c r="C149" s="235"/>
      <c r="D149" s="132" t="s">
        <v>130</v>
      </c>
      <c r="E149" s="132" t="s">
        <v>88</v>
      </c>
      <c r="F149" s="82">
        <v>3.9E-2</v>
      </c>
    </row>
    <row r="150" spans="2:6" s="44" customFormat="1" ht="13.5" customHeight="1">
      <c r="B150" s="199"/>
      <c r="C150" s="235"/>
      <c r="D150" s="132" t="s">
        <v>87</v>
      </c>
      <c r="E150" s="132" t="s">
        <v>88</v>
      </c>
      <c r="F150" s="82">
        <v>2.7E-2</v>
      </c>
    </row>
    <row r="151" spans="2:6" s="44" customFormat="1" ht="13.5" customHeight="1">
      <c r="B151" s="199"/>
      <c r="C151" s="235"/>
      <c r="D151" s="132" t="s">
        <v>129</v>
      </c>
      <c r="E151" s="132" t="s">
        <v>85</v>
      </c>
      <c r="F151" s="82">
        <v>2.5999999999999999E-2</v>
      </c>
    </row>
    <row r="152" spans="2:6" s="44" customFormat="1" ht="13.5" customHeight="1">
      <c r="B152" s="199"/>
      <c r="C152" s="235"/>
      <c r="D152" s="132" t="s">
        <v>270</v>
      </c>
      <c r="E152" s="132" t="s">
        <v>88</v>
      </c>
      <c r="F152" s="82">
        <v>1.9E-2</v>
      </c>
    </row>
    <row r="153" spans="2:6" s="44" customFormat="1" ht="13.5" customHeight="1">
      <c r="B153" s="199"/>
      <c r="C153" s="236"/>
      <c r="D153" s="133" t="s">
        <v>92</v>
      </c>
      <c r="E153" s="133" t="s">
        <v>83</v>
      </c>
      <c r="F153" s="83">
        <v>1.9E-2</v>
      </c>
    </row>
    <row r="154" spans="2:6" s="44" customFormat="1" ht="13.5" customHeight="1">
      <c r="B154" s="199">
        <v>16</v>
      </c>
      <c r="C154" s="234" t="s">
        <v>62</v>
      </c>
      <c r="D154" s="149" t="s">
        <v>82</v>
      </c>
      <c r="E154" s="149" t="s">
        <v>83</v>
      </c>
      <c r="F154" s="150">
        <v>0.153</v>
      </c>
    </row>
    <row r="155" spans="2:6" s="44" customFormat="1" ht="13.5" customHeight="1">
      <c r="B155" s="199"/>
      <c r="C155" s="235"/>
      <c r="D155" s="131" t="s">
        <v>91</v>
      </c>
      <c r="E155" s="131" t="s">
        <v>83</v>
      </c>
      <c r="F155" s="82">
        <v>0.114</v>
      </c>
    </row>
    <row r="156" spans="2:6" s="44" customFormat="1" ht="13.5" customHeight="1">
      <c r="B156" s="199"/>
      <c r="C156" s="235"/>
      <c r="D156" s="132" t="s">
        <v>89</v>
      </c>
      <c r="E156" s="132" t="s">
        <v>83</v>
      </c>
      <c r="F156" s="82">
        <v>0.09</v>
      </c>
    </row>
    <row r="157" spans="2:6" s="44" customFormat="1" ht="13.5" customHeight="1">
      <c r="B157" s="199"/>
      <c r="C157" s="235"/>
      <c r="D157" s="132" t="s">
        <v>86</v>
      </c>
      <c r="E157" s="132" t="s">
        <v>83</v>
      </c>
      <c r="F157" s="82">
        <v>7.1999999999999995E-2</v>
      </c>
    </row>
    <row r="158" spans="2:6" s="44" customFormat="1" ht="13.5" customHeight="1">
      <c r="B158" s="199"/>
      <c r="C158" s="235"/>
      <c r="D158" s="132" t="s">
        <v>78</v>
      </c>
      <c r="E158" s="132" t="s">
        <v>79</v>
      </c>
      <c r="F158" s="82">
        <v>6.5000000000000002E-2</v>
      </c>
    </row>
    <row r="159" spans="2:6" s="44" customFormat="1" ht="13.5" customHeight="1">
      <c r="B159" s="199"/>
      <c r="C159" s="235"/>
      <c r="D159" s="132" t="s">
        <v>273</v>
      </c>
      <c r="E159" s="132" t="s">
        <v>83</v>
      </c>
      <c r="F159" s="82">
        <v>5.7000000000000002E-2</v>
      </c>
    </row>
    <row r="160" spans="2:6" s="44" customFormat="1" ht="13.5" customHeight="1">
      <c r="B160" s="199"/>
      <c r="C160" s="235"/>
      <c r="D160" s="132" t="s">
        <v>92</v>
      </c>
      <c r="E160" s="132" t="s">
        <v>83</v>
      </c>
      <c r="F160" s="82">
        <v>2.4E-2</v>
      </c>
    </row>
    <row r="161" spans="2:6" s="44" customFormat="1" ht="13.5" customHeight="1">
      <c r="B161" s="199"/>
      <c r="C161" s="235"/>
      <c r="D161" s="132" t="s">
        <v>155</v>
      </c>
      <c r="E161" s="132" t="s">
        <v>83</v>
      </c>
      <c r="F161" s="82">
        <v>2.3E-2</v>
      </c>
    </row>
    <row r="162" spans="2:6" s="44" customFormat="1" ht="13.5" customHeight="1">
      <c r="B162" s="199"/>
      <c r="C162" s="235"/>
      <c r="D162" s="132" t="s">
        <v>130</v>
      </c>
      <c r="E162" s="132" t="s">
        <v>88</v>
      </c>
      <c r="F162" s="82">
        <v>2.1000000000000001E-2</v>
      </c>
    </row>
    <row r="163" spans="2:6" s="44" customFormat="1" ht="13.5" customHeight="1">
      <c r="B163" s="199"/>
      <c r="C163" s="236"/>
      <c r="D163" s="133" t="s">
        <v>287</v>
      </c>
      <c r="E163" s="133" t="s">
        <v>83</v>
      </c>
      <c r="F163" s="83">
        <v>1.4999999999999999E-2</v>
      </c>
    </row>
    <row r="164" spans="2:6" s="44" customFormat="1" ht="13.5" customHeight="1">
      <c r="B164" s="199">
        <v>17</v>
      </c>
      <c r="C164" s="234" t="s">
        <v>114</v>
      </c>
      <c r="D164" s="149" t="s">
        <v>78</v>
      </c>
      <c r="E164" s="149" t="s">
        <v>79</v>
      </c>
      <c r="F164" s="150">
        <v>0.113</v>
      </c>
    </row>
    <row r="165" spans="2:6" s="44" customFormat="1" ht="13.5" customHeight="1">
      <c r="B165" s="199"/>
      <c r="C165" s="235"/>
      <c r="D165" s="131" t="s">
        <v>82</v>
      </c>
      <c r="E165" s="131" t="s">
        <v>83</v>
      </c>
      <c r="F165" s="82">
        <v>9.5000000000000001E-2</v>
      </c>
    </row>
    <row r="166" spans="2:6" s="44" customFormat="1" ht="13.5" customHeight="1">
      <c r="B166" s="199"/>
      <c r="C166" s="235"/>
      <c r="D166" s="132" t="s">
        <v>86</v>
      </c>
      <c r="E166" s="132" t="s">
        <v>83</v>
      </c>
      <c r="F166" s="82">
        <v>4.2000000000000003E-2</v>
      </c>
    </row>
    <row r="167" spans="2:6" s="44" customFormat="1" ht="13.5" customHeight="1">
      <c r="B167" s="199"/>
      <c r="C167" s="235"/>
      <c r="D167" s="132" t="s">
        <v>91</v>
      </c>
      <c r="E167" s="132" t="s">
        <v>83</v>
      </c>
      <c r="F167" s="82">
        <v>0.04</v>
      </c>
    </row>
    <row r="168" spans="2:6" s="44" customFormat="1" ht="13.5" customHeight="1">
      <c r="B168" s="199"/>
      <c r="C168" s="235"/>
      <c r="D168" s="132" t="s">
        <v>89</v>
      </c>
      <c r="E168" s="132" t="s">
        <v>83</v>
      </c>
      <c r="F168" s="82">
        <v>3.6999999999999998E-2</v>
      </c>
    </row>
    <row r="169" spans="2:6" s="44" customFormat="1" ht="13.5" customHeight="1">
      <c r="B169" s="199"/>
      <c r="C169" s="235"/>
      <c r="D169" s="132" t="s">
        <v>92</v>
      </c>
      <c r="E169" s="132" t="s">
        <v>83</v>
      </c>
      <c r="F169" s="82">
        <v>2.9000000000000001E-2</v>
      </c>
    </row>
    <row r="170" spans="2:6" s="44" customFormat="1" ht="13.5" customHeight="1">
      <c r="B170" s="199"/>
      <c r="C170" s="235"/>
      <c r="D170" s="132" t="s">
        <v>247</v>
      </c>
      <c r="E170" s="132" t="s">
        <v>85</v>
      </c>
      <c r="F170" s="82">
        <v>2.7E-2</v>
      </c>
    </row>
    <row r="171" spans="2:6" s="44" customFormat="1" ht="13.5" customHeight="1">
      <c r="B171" s="199"/>
      <c r="C171" s="235"/>
      <c r="D171" s="132" t="s">
        <v>130</v>
      </c>
      <c r="E171" s="132" t="s">
        <v>88</v>
      </c>
      <c r="F171" s="82">
        <v>2.5000000000000001E-2</v>
      </c>
    </row>
    <row r="172" spans="2:6" s="44" customFormat="1" ht="13.5" customHeight="1">
      <c r="B172" s="199"/>
      <c r="C172" s="235"/>
      <c r="D172" s="132" t="s">
        <v>270</v>
      </c>
      <c r="E172" s="132" t="s">
        <v>88</v>
      </c>
      <c r="F172" s="82">
        <v>2.4E-2</v>
      </c>
    </row>
    <row r="173" spans="2:6" s="44" customFormat="1" ht="13.5" customHeight="1">
      <c r="B173" s="199"/>
      <c r="C173" s="236"/>
      <c r="D173" s="133" t="s">
        <v>87</v>
      </c>
      <c r="E173" s="133" t="s">
        <v>88</v>
      </c>
      <c r="F173" s="83">
        <v>2.1999999999999999E-2</v>
      </c>
    </row>
    <row r="174" spans="2:6" s="44" customFormat="1" ht="13.5" customHeight="1">
      <c r="B174" s="199">
        <v>18</v>
      </c>
      <c r="C174" s="234" t="s">
        <v>63</v>
      </c>
      <c r="D174" s="149" t="s">
        <v>78</v>
      </c>
      <c r="E174" s="149" t="s">
        <v>79</v>
      </c>
      <c r="F174" s="150">
        <v>0.151</v>
      </c>
    </row>
    <row r="175" spans="2:6" s="44" customFormat="1" ht="13.5" customHeight="1">
      <c r="B175" s="199"/>
      <c r="C175" s="235"/>
      <c r="D175" s="131" t="s">
        <v>82</v>
      </c>
      <c r="E175" s="131" t="s">
        <v>83</v>
      </c>
      <c r="F175" s="82">
        <v>6.8000000000000005E-2</v>
      </c>
    </row>
    <row r="176" spans="2:6" s="44" customFormat="1" ht="13.5" customHeight="1">
      <c r="B176" s="199"/>
      <c r="C176" s="235"/>
      <c r="D176" s="132" t="s">
        <v>91</v>
      </c>
      <c r="E176" s="132" t="s">
        <v>83</v>
      </c>
      <c r="F176" s="82">
        <v>6.0999999999999999E-2</v>
      </c>
    </row>
    <row r="177" spans="2:6" s="44" customFormat="1" ht="13.5" customHeight="1">
      <c r="B177" s="199"/>
      <c r="C177" s="235"/>
      <c r="D177" s="132" t="s">
        <v>86</v>
      </c>
      <c r="E177" s="132" t="s">
        <v>83</v>
      </c>
      <c r="F177" s="82">
        <v>3.7999999999999999E-2</v>
      </c>
    </row>
    <row r="178" spans="2:6" s="44" customFormat="1" ht="13.5" customHeight="1">
      <c r="B178" s="199"/>
      <c r="C178" s="235"/>
      <c r="D178" s="132" t="s">
        <v>129</v>
      </c>
      <c r="E178" s="132" t="s">
        <v>85</v>
      </c>
      <c r="F178" s="82">
        <v>3.5999999999999997E-2</v>
      </c>
    </row>
    <row r="179" spans="2:6" s="44" customFormat="1" ht="13.5" customHeight="1">
      <c r="B179" s="199"/>
      <c r="C179" s="235"/>
      <c r="D179" s="132" t="s">
        <v>89</v>
      </c>
      <c r="E179" s="132" t="s">
        <v>83</v>
      </c>
      <c r="F179" s="82">
        <v>3.3000000000000002E-2</v>
      </c>
    </row>
    <row r="180" spans="2:6" s="44" customFormat="1" ht="13.5" customHeight="1">
      <c r="B180" s="199"/>
      <c r="C180" s="235"/>
      <c r="D180" s="132" t="s">
        <v>130</v>
      </c>
      <c r="E180" s="132" t="s">
        <v>88</v>
      </c>
      <c r="F180" s="82">
        <v>3.1E-2</v>
      </c>
    </row>
    <row r="181" spans="2:6" s="44" customFormat="1" ht="13.5" customHeight="1">
      <c r="B181" s="199"/>
      <c r="C181" s="235"/>
      <c r="D181" s="132" t="s">
        <v>288</v>
      </c>
      <c r="E181" s="132" t="s">
        <v>83</v>
      </c>
      <c r="F181" s="82">
        <v>2.7E-2</v>
      </c>
    </row>
    <row r="182" spans="2:6" s="44" customFormat="1" ht="13.5" customHeight="1">
      <c r="B182" s="199"/>
      <c r="C182" s="235"/>
      <c r="D182" s="132" t="s">
        <v>93</v>
      </c>
      <c r="E182" s="132" t="s">
        <v>83</v>
      </c>
      <c r="F182" s="82">
        <v>2.5999999999999999E-2</v>
      </c>
    </row>
    <row r="183" spans="2:6" s="44" customFormat="1" ht="13.5" customHeight="1">
      <c r="B183" s="199"/>
      <c r="C183" s="236"/>
      <c r="D183" s="133" t="s">
        <v>270</v>
      </c>
      <c r="E183" s="133" t="s">
        <v>88</v>
      </c>
      <c r="F183" s="83">
        <v>2.5000000000000001E-2</v>
      </c>
    </row>
    <row r="184" spans="2:6" s="44" customFormat="1" ht="13.5" customHeight="1">
      <c r="B184" s="199">
        <v>19</v>
      </c>
      <c r="C184" s="234" t="s">
        <v>115</v>
      </c>
      <c r="D184" s="149" t="s">
        <v>78</v>
      </c>
      <c r="E184" s="149" t="s">
        <v>79</v>
      </c>
      <c r="F184" s="150">
        <v>0.17299999999999999</v>
      </c>
    </row>
    <row r="185" spans="2:6" s="44" customFormat="1" ht="13.5" customHeight="1">
      <c r="B185" s="199"/>
      <c r="C185" s="235"/>
      <c r="D185" s="131" t="s">
        <v>82</v>
      </c>
      <c r="E185" s="131" t="s">
        <v>83</v>
      </c>
      <c r="F185" s="82">
        <v>7.5999999999999998E-2</v>
      </c>
    </row>
    <row r="186" spans="2:6" s="44" customFormat="1" ht="13.5" customHeight="1">
      <c r="B186" s="199"/>
      <c r="C186" s="235"/>
      <c r="D186" s="132" t="s">
        <v>129</v>
      </c>
      <c r="E186" s="132" t="s">
        <v>85</v>
      </c>
      <c r="F186" s="82">
        <v>3.5000000000000003E-2</v>
      </c>
    </row>
    <row r="187" spans="2:6" s="44" customFormat="1" ht="13.5" customHeight="1">
      <c r="B187" s="199"/>
      <c r="C187" s="235"/>
      <c r="D187" s="132" t="s">
        <v>130</v>
      </c>
      <c r="E187" s="132" t="s">
        <v>88</v>
      </c>
      <c r="F187" s="82">
        <v>3.4000000000000002E-2</v>
      </c>
    </row>
    <row r="188" spans="2:6" s="44" customFormat="1" ht="13.5" customHeight="1">
      <c r="B188" s="199"/>
      <c r="C188" s="235"/>
      <c r="D188" s="132" t="s">
        <v>86</v>
      </c>
      <c r="E188" s="132" t="s">
        <v>83</v>
      </c>
      <c r="F188" s="82">
        <v>3.4000000000000002E-2</v>
      </c>
    </row>
    <row r="189" spans="2:6" s="44" customFormat="1" ht="13.5" customHeight="1">
      <c r="B189" s="199"/>
      <c r="C189" s="235"/>
      <c r="D189" s="132" t="s">
        <v>89</v>
      </c>
      <c r="E189" s="132" t="s">
        <v>83</v>
      </c>
      <c r="F189" s="82">
        <v>3.3000000000000002E-2</v>
      </c>
    </row>
    <row r="190" spans="2:6" s="44" customFormat="1" ht="13.5" customHeight="1">
      <c r="B190" s="199"/>
      <c r="C190" s="235"/>
      <c r="D190" s="132" t="s">
        <v>234</v>
      </c>
      <c r="E190" s="132" t="s">
        <v>229</v>
      </c>
      <c r="F190" s="82">
        <v>3.1E-2</v>
      </c>
    </row>
    <row r="191" spans="2:6" s="44" customFormat="1" ht="13.5" customHeight="1">
      <c r="B191" s="199"/>
      <c r="C191" s="235"/>
      <c r="D191" s="132" t="s">
        <v>92</v>
      </c>
      <c r="E191" s="132" t="s">
        <v>83</v>
      </c>
      <c r="F191" s="82">
        <v>0.03</v>
      </c>
    </row>
    <row r="192" spans="2:6" s="44" customFormat="1" ht="13.5" customHeight="1">
      <c r="B192" s="199"/>
      <c r="C192" s="235"/>
      <c r="D192" s="132" t="s">
        <v>91</v>
      </c>
      <c r="E192" s="132" t="s">
        <v>83</v>
      </c>
      <c r="F192" s="82">
        <v>2.5999999999999999E-2</v>
      </c>
    </row>
    <row r="193" spans="2:6" s="44" customFormat="1" ht="13.5" customHeight="1">
      <c r="B193" s="199"/>
      <c r="C193" s="236"/>
      <c r="D193" s="133" t="s">
        <v>274</v>
      </c>
      <c r="E193" s="133" t="s">
        <v>83</v>
      </c>
      <c r="F193" s="83">
        <v>2.4E-2</v>
      </c>
    </row>
    <row r="194" spans="2:6" s="44" customFormat="1" ht="13.5" customHeight="1">
      <c r="B194" s="199">
        <v>20</v>
      </c>
      <c r="C194" s="234" t="s">
        <v>116</v>
      </c>
      <c r="D194" s="149" t="s">
        <v>78</v>
      </c>
      <c r="E194" s="149" t="s">
        <v>79</v>
      </c>
      <c r="F194" s="150">
        <v>8.1000000000000003E-2</v>
      </c>
    </row>
    <row r="195" spans="2:6" s="44" customFormat="1" ht="13.5" customHeight="1">
      <c r="B195" s="199"/>
      <c r="C195" s="235"/>
      <c r="D195" s="131" t="s">
        <v>82</v>
      </c>
      <c r="E195" s="131" t="s">
        <v>83</v>
      </c>
      <c r="F195" s="82">
        <v>7.0000000000000007E-2</v>
      </c>
    </row>
    <row r="196" spans="2:6" s="44" customFormat="1" ht="13.5" customHeight="1">
      <c r="B196" s="199"/>
      <c r="C196" s="235"/>
      <c r="D196" s="132" t="s">
        <v>86</v>
      </c>
      <c r="E196" s="132" t="s">
        <v>83</v>
      </c>
      <c r="F196" s="82">
        <v>4.4999999999999998E-2</v>
      </c>
    </row>
    <row r="197" spans="2:6" s="44" customFormat="1" ht="13.5" customHeight="1">
      <c r="B197" s="199"/>
      <c r="C197" s="235"/>
      <c r="D197" s="132" t="s">
        <v>89</v>
      </c>
      <c r="E197" s="132" t="s">
        <v>83</v>
      </c>
      <c r="F197" s="82">
        <v>3.5000000000000003E-2</v>
      </c>
    </row>
    <row r="198" spans="2:6" s="44" customFormat="1" ht="13.5" customHeight="1">
      <c r="B198" s="199"/>
      <c r="C198" s="235"/>
      <c r="D198" s="132" t="s">
        <v>239</v>
      </c>
      <c r="E198" s="132" t="s">
        <v>81</v>
      </c>
      <c r="F198" s="82">
        <v>3.3000000000000002E-2</v>
      </c>
    </row>
    <row r="199" spans="2:6" s="44" customFormat="1" ht="13.5" customHeight="1">
      <c r="B199" s="199"/>
      <c r="C199" s="235"/>
      <c r="D199" s="132" t="s">
        <v>91</v>
      </c>
      <c r="E199" s="132" t="s">
        <v>83</v>
      </c>
      <c r="F199" s="82">
        <v>3.2000000000000001E-2</v>
      </c>
    </row>
    <row r="200" spans="2:6" s="44" customFormat="1" ht="13.5" customHeight="1">
      <c r="B200" s="199"/>
      <c r="C200" s="235"/>
      <c r="D200" s="132" t="s">
        <v>270</v>
      </c>
      <c r="E200" s="132" t="s">
        <v>88</v>
      </c>
      <c r="F200" s="82">
        <v>3.1E-2</v>
      </c>
    </row>
    <row r="201" spans="2:6" s="44" customFormat="1" ht="13.5" customHeight="1">
      <c r="B201" s="199"/>
      <c r="C201" s="235"/>
      <c r="D201" s="132" t="s">
        <v>87</v>
      </c>
      <c r="E201" s="132" t="s">
        <v>88</v>
      </c>
      <c r="F201" s="82">
        <v>2.4E-2</v>
      </c>
    </row>
    <row r="202" spans="2:6" s="44" customFormat="1" ht="13.5" customHeight="1">
      <c r="B202" s="199"/>
      <c r="C202" s="235"/>
      <c r="D202" s="132" t="s">
        <v>130</v>
      </c>
      <c r="E202" s="132" t="s">
        <v>88</v>
      </c>
      <c r="F202" s="82">
        <v>2.1999999999999999E-2</v>
      </c>
    </row>
    <row r="203" spans="2:6" s="44" customFormat="1" ht="13.5" customHeight="1">
      <c r="B203" s="199"/>
      <c r="C203" s="236"/>
      <c r="D203" s="133" t="s">
        <v>93</v>
      </c>
      <c r="E203" s="133" t="s">
        <v>83</v>
      </c>
      <c r="F203" s="83">
        <v>1.9E-2</v>
      </c>
    </row>
    <row r="204" spans="2:6" s="44" customFormat="1" ht="13.5" customHeight="1">
      <c r="B204" s="199">
        <v>21</v>
      </c>
      <c r="C204" s="234" t="s">
        <v>117</v>
      </c>
      <c r="D204" s="149" t="s">
        <v>82</v>
      </c>
      <c r="E204" s="149" t="s">
        <v>83</v>
      </c>
      <c r="F204" s="150">
        <v>0.115</v>
      </c>
    </row>
    <row r="205" spans="2:6" s="44" customFormat="1" ht="13.5" customHeight="1">
      <c r="B205" s="199"/>
      <c r="C205" s="235"/>
      <c r="D205" s="131" t="s">
        <v>78</v>
      </c>
      <c r="E205" s="131" t="s">
        <v>79</v>
      </c>
      <c r="F205" s="82">
        <v>8.8999999999999996E-2</v>
      </c>
    </row>
    <row r="206" spans="2:6" s="44" customFormat="1" ht="13.5" customHeight="1">
      <c r="B206" s="199"/>
      <c r="C206" s="235"/>
      <c r="D206" s="132" t="s">
        <v>130</v>
      </c>
      <c r="E206" s="132" t="s">
        <v>88</v>
      </c>
      <c r="F206" s="82">
        <v>5.0999999999999997E-2</v>
      </c>
    </row>
    <row r="207" spans="2:6" s="44" customFormat="1" ht="13.5" customHeight="1">
      <c r="B207" s="199"/>
      <c r="C207" s="235"/>
      <c r="D207" s="132" t="s">
        <v>86</v>
      </c>
      <c r="E207" s="132" t="s">
        <v>83</v>
      </c>
      <c r="F207" s="82">
        <v>4.3999999999999997E-2</v>
      </c>
    </row>
    <row r="208" spans="2:6" s="44" customFormat="1" ht="13.5" customHeight="1">
      <c r="B208" s="199"/>
      <c r="C208" s="235"/>
      <c r="D208" s="132" t="s">
        <v>129</v>
      </c>
      <c r="E208" s="132" t="s">
        <v>85</v>
      </c>
      <c r="F208" s="82">
        <v>3.7999999999999999E-2</v>
      </c>
    </row>
    <row r="209" spans="2:6" s="44" customFormat="1" ht="13.5" customHeight="1">
      <c r="B209" s="199"/>
      <c r="C209" s="235"/>
      <c r="D209" s="132" t="s">
        <v>87</v>
      </c>
      <c r="E209" s="132" t="s">
        <v>88</v>
      </c>
      <c r="F209" s="82">
        <v>2.9000000000000001E-2</v>
      </c>
    </row>
    <row r="210" spans="2:6" s="44" customFormat="1" ht="13.5" customHeight="1">
      <c r="B210" s="199"/>
      <c r="C210" s="235"/>
      <c r="D210" s="132" t="s">
        <v>91</v>
      </c>
      <c r="E210" s="132" t="s">
        <v>83</v>
      </c>
      <c r="F210" s="82">
        <v>2.7E-2</v>
      </c>
    </row>
    <row r="211" spans="2:6" s="44" customFormat="1" ht="13.5" customHeight="1">
      <c r="B211" s="199"/>
      <c r="C211" s="235"/>
      <c r="D211" s="132" t="s">
        <v>93</v>
      </c>
      <c r="E211" s="132" t="s">
        <v>83</v>
      </c>
      <c r="F211" s="82">
        <v>2.1999999999999999E-2</v>
      </c>
    </row>
    <row r="212" spans="2:6" s="44" customFormat="1" ht="13.5" customHeight="1">
      <c r="B212" s="199"/>
      <c r="C212" s="235"/>
      <c r="D212" s="132" t="s">
        <v>289</v>
      </c>
      <c r="E212" s="132" t="s">
        <v>83</v>
      </c>
      <c r="F212" s="82">
        <v>2.1000000000000001E-2</v>
      </c>
    </row>
    <row r="213" spans="2:6" s="44" customFormat="1" ht="13.5" customHeight="1">
      <c r="B213" s="199"/>
      <c r="C213" s="236"/>
      <c r="D213" s="133" t="s">
        <v>89</v>
      </c>
      <c r="E213" s="133" t="s">
        <v>83</v>
      </c>
      <c r="F213" s="83">
        <v>1.7000000000000001E-2</v>
      </c>
    </row>
    <row r="214" spans="2:6" s="44" customFormat="1" ht="13.5" customHeight="1">
      <c r="B214" s="199">
        <v>22</v>
      </c>
      <c r="C214" s="234" t="s">
        <v>64</v>
      </c>
      <c r="D214" s="149" t="s">
        <v>82</v>
      </c>
      <c r="E214" s="149" t="s">
        <v>83</v>
      </c>
      <c r="F214" s="150">
        <v>0.108</v>
      </c>
    </row>
    <row r="215" spans="2:6" s="44" customFormat="1" ht="13.5" customHeight="1">
      <c r="B215" s="199"/>
      <c r="C215" s="235"/>
      <c r="D215" s="131" t="s">
        <v>78</v>
      </c>
      <c r="E215" s="131" t="s">
        <v>79</v>
      </c>
      <c r="F215" s="82">
        <v>8.5000000000000006E-2</v>
      </c>
    </row>
    <row r="216" spans="2:6" s="44" customFormat="1" ht="13.5" customHeight="1">
      <c r="B216" s="199"/>
      <c r="C216" s="235"/>
      <c r="D216" s="132" t="s">
        <v>260</v>
      </c>
      <c r="E216" s="132" t="s">
        <v>88</v>
      </c>
      <c r="F216" s="82">
        <v>6.5000000000000002E-2</v>
      </c>
    </row>
    <row r="217" spans="2:6" s="44" customFormat="1" ht="13.5" customHeight="1">
      <c r="B217" s="199"/>
      <c r="C217" s="235"/>
      <c r="D217" s="132" t="s">
        <v>86</v>
      </c>
      <c r="E217" s="132" t="s">
        <v>83</v>
      </c>
      <c r="F217" s="82">
        <v>6.0999999999999999E-2</v>
      </c>
    </row>
    <row r="218" spans="2:6" s="44" customFormat="1" ht="13.5" customHeight="1">
      <c r="B218" s="199"/>
      <c r="C218" s="235"/>
      <c r="D218" s="132" t="s">
        <v>91</v>
      </c>
      <c r="E218" s="132" t="s">
        <v>83</v>
      </c>
      <c r="F218" s="82">
        <v>4.9000000000000002E-2</v>
      </c>
    </row>
    <row r="219" spans="2:6" s="44" customFormat="1" ht="13.5" customHeight="1">
      <c r="B219" s="199"/>
      <c r="C219" s="235"/>
      <c r="D219" s="132" t="s">
        <v>129</v>
      </c>
      <c r="E219" s="132" t="s">
        <v>85</v>
      </c>
      <c r="F219" s="82">
        <v>4.4999999999999998E-2</v>
      </c>
    </row>
    <row r="220" spans="2:6" s="44" customFormat="1" ht="13.5" customHeight="1">
      <c r="B220" s="199"/>
      <c r="C220" s="235"/>
      <c r="D220" s="132" t="s">
        <v>93</v>
      </c>
      <c r="E220" s="132" t="s">
        <v>83</v>
      </c>
      <c r="F220" s="82">
        <v>0.04</v>
      </c>
    </row>
    <row r="221" spans="2:6" s="44" customFormat="1" ht="13.5" customHeight="1">
      <c r="B221" s="199"/>
      <c r="C221" s="235"/>
      <c r="D221" s="132" t="s">
        <v>90</v>
      </c>
      <c r="E221" s="132" t="s">
        <v>83</v>
      </c>
      <c r="F221" s="82">
        <v>3.5000000000000003E-2</v>
      </c>
    </row>
    <row r="222" spans="2:6" s="44" customFormat="1" ht="13.5" customHeight="1">
      <c r="B222" s="199"/>
      <c r="C222" s="235"/>
      <c r="D222" s="132" t="s">
        <v>89</v>
      </c>
      <c r="E222" s="132" t="s">
        <v>83</v>
      </c>
      <c r="F222" s="82">
        <v>2.3E-2</v>
      </c>
    </row>
    <row r="223" spans="2:6" s="44" customFormat="1" ht="13.5" customHeight="1">
      <c r="B223" s="199"/>
      <c r="C223" s="236"/>
      <c r="D223" s="133" t="s">
        <v>92</v>
      </c>
      <c r="E223" s="133" t="s">
        <v>83</v>
      </c>
      <c r="F223" s="83">
        <v>2.1999999999999999E-2</v>
      </c>
    </row>
    <row r="224" spans="2:6" s="44" customFormat="1" ht="13.5" customHeight="1">
      <c r="B224" s="199">
        <v>23</v>
      </c>
      <c r="C224" s="234" t="s">
        <v>118</v>
      </c>
      <c r="D224" s="149" t="s">
        <v>78</v>
      </c>
      <c r="E224" s="149" t="s">
        <v>79</v>
      </c>
      <c r="F224" s="150">
        <v>0.13400000000000001</v>
      </c>
    </row>
    <row r="225" spans="2:6" s="44" customFormat="1" ht="13.5" customHeight="1">
      <c r="B225" s="199"/>
      <c r="C225" s="235"/>
      <c r="D225" s="131" t="s">
        <v>82</v>
      </c>
      <c r="E225" s="131" t="s">
        <v>83</v>
      </c>
      <c r="F225" s="82">
        <v>7.2999999999999995E-2</v>
      </c>
    </row>
    <row r="226" spans="2:6" s="44" customFormat="1" ht="13.5" customHeight="1">
      <c r="B226" s="199"/>
      <c r="C226" s="235"/>
      <c r="D226" s="132" t="s">
        <v>86</v>
      </c>
      <c r="E226" s="132" t="s">
        <v>83</v>
      </c>
      <c r="F226" s="82">
        <v>5.0999999999999997E-2</v>
      </c>
    </row>
    <row r="227" spans="2:6" s="44" customFormat="1" ht="13.5" customHeight="1">
      <c r="B227" s="199"/>
      <c r="C227" s="235"/>
      <c r="D227" s="132" t="s">
        <v>130</v>
      </c>
      <c r="E227" s="132" t="s">
        <v>88</v>
      </c>
      <c r="F227" s="82">
        <v>4.8000000000000001E-2</v>
      </c>
    </row>
    <row r="228" spans="2:6" s="44" customFormat="1" ht="13.5" customHeight="1">
      <c r="B228" s="199"/>
      <c r="C228" s="235"/>
      <c r="D228" s="132" t="s">
        <v>91</v>
      </c>
      <c r="E228" s="132" t="s">
        <v>83</v>
      </c>
      <c r="F228" s="82">
        <v>4.7E-2</v>
      </c>
    </row>
    <row r="229" spans="2:6" s="44" customFormat="1" ht="13.5" customHeight="1">
      <c r="B229" s="199"/>
      <c r="C229" s="235"/>
      <c r="D229" s="132" t="s">
        <v>129</v>
      </c>
      <c r="E229" s="132" t="s">
        <v>85</v>
      </c>
      <c r="F229" s="82">
        <v>2.9000000000000001E-2</v>
      </c>
    </row>
    <row r="230" spans="2:6" s="44" customFormat="1" ht="13.5" customHeight="1">
      <c r="B230" s="199"/>
      <c r="C230" s="235"/>
      <c r="D230" s="132" t="s">
        <v>92</v>
      </c>
      <c r="E230" s="132" t="s">
        <v>83</v>
      </c>
      <c r="F230" s="82">
        <v>2.7E-2</v>
      </c>
    </row>
    <row r="231" spans="2:6" s="44" customFormat="1" ht="13.5" customHeight="1">
      <c r="B231" s="199"/>
      <c r="C231" s="235"/>
      <c r="D231" s="132" t="s">
        <v>273</v>
      </c>
      <c r="E231" s="132" t="s">
        <v>83</v>
      </c>
      <c r="F231" s="82">
        <v>2.7E-2</v>
      </c>
    </row>
    <row r="232" spans="2:6" s="44" customFormat="1" ht="13.5" customHeight="1">
      <c r="B232" s="199"/>
      <c r="C232" s="235"/>
      <c r="D232" s="132" t="s">
        <v>87</v>
      </c>
      <c r="E232" s="132" t="s">
        <v>88</v>
      </c>
      <c r="F232" s="82">
        <v>2.5999999999999999E-2</v>
      </c>
    </row>
    <row r="233" spans="2:6" s="44" customFormat="1" ht="13.5" customHeight="1">
      <c r="B233" s="199"/>
      <c r="C233" s="236"/>
      <c r="D233" s="133" t="s">
        <v>93</v>
      </c>
      <c r="E233" s="133" t="s">
        <v>83</v>
      </c>
      <c r="F233" s="83">
        <v>2.3E-2</v>
      </c>
    </row>
    <row r="234" spans="2:6" s="44" customFormat="1" ht="13.5" customHeight="1">
      <c r="B234" s="199">
        <v>24</v>
      </c>
      <c r="C234" s="234" t="s">
        <v>119</v>
      </c>
      <c r="D234" s="149" t="s">
        <v>78</v>
      </c>
      <c r="E234" s="149" t="s">
        <v>79</v>
      </c>
      <c r="F234" s="150">
        <v>0.10199999999999999</v>
      </c>
    </row>
    <row r="235" spans="2:6" s="44" customFormat="1" ht="13.5" customHeight="1">
      <c r="B235" s="199"/>
      <c r="C235" s="235"/>
      <c r="D235" s="131" t="s">
        <v>130</v>
      </c>
      <c r="E235" s="131" t="s">
        <v>88</v>
      </c>
      <c r="F235" s="82">
        <v>5.3999999999999999E-2</v>
      </c>
    </row>
    <row r="236" spans="2:6" s="44" customFormat="1" ht="13.5" customHeight="1">
      <c r="B236" s="199"/>
      <c r="C236" s="235"/>
      <c r="D236" s="132" t="s">
        <v>245</v>
      </c>
      <c r="E236" s="132" t="s">
        <v>79</v>
      </c>
      <c r="F236" s="82">
        <v>4.7E-2</v>
      </c>
    </row>
    <row r="237" spans="2:6" s="44" customFormat="1" ht="13.5" customHeight="1">
      <c r="B237" s="199"/>
      <c r="C237" s="235"/>
      <c r="D237" s="132" t="s">
        <v>250</v>
      </c>
      <c r="E237" s="132" t="s">
        <v>88</v>
      </c>
      <c r="F237" s="82">
        <v>4.5999999999999999E-2</v>
      </c>
    </row>
    <row r="238" spans="2:6" s="44" customFormat="1" ht="13.5" customHeight="1">
      <c r="B238" s="199"/>
      <c r="C238" s="235"/>
      <c r="D238" s="132" t="s">
        <v>87</v>
      </c>
      <c r="E238" s="132" t="s">
        <v>88</v>
      </c>
      <c r="F238" s="82">
        <v>4.4999999999999998E-2</v>
      </c>
    </row>
    <row r="239" spans="2:6" s="44" customFormat="1" ht="13.5" customHeight="1">
      <c r="B239" s="199"/>
      <c r="C239" s="235"/>
      <c r="D239" s="132" t="s">
        <v>239</v>
      </c>
      <c r="E239" s="132" t="s">
        <v>81</v>
      </c>
      <c r="F239" s="82">
        <v>3.4000000000000002E-2</v>
      </c>
    </row>
    <row r="240" spans="2:6" s="44" customFormat="1" ht="13.5" customHeight="1">
      <c r="B240" s="199"/>
      <c r="C240" s="235"/>
      <c r="D240" s="132" t="s">
        <v>89</v>
      </c>
      <c r="E240" s="132" t="s">
        <v>83</v>
      </c>
      <c r="F240" s="82">
        <v>3.2000000000000001E-2</v>
      </c>
    </row>
    <row r="241" spans="2:6" s="44" customFormat="1" ht="13.5" customHeight="1">
      <c r="B241" s="199"/>
      <c r="C241" s="235"/>
      <c r="D241" s="132" t="s">
        <v>275</v>
      </c>
      <c r="E241" s="132" t="s">
        <v>79</v>
      </c>
      <c r="F241" s="82">
        <v>2.5999999999999999E-2</v>
      </c>
    </row>
    <row r="242" spans="2:6" s="44" customFormat="1" ht="13.5" customHeight="1">
      <c r="B242" s="199"/>
      <c r="C242" s="235"/>
      <c r="D242" s="132" t="s">
        <v>92</v>
      </c>
      <c r="E242" s="132" t="s">
        <v>83</v>
      </c>
      <c r="F242" s="82">
        <v>2.3E-2</v>
      </c>
    </row>
    <row r="243" spans="2:6" s="44" customFormat="1" ht="13.5" customHeight="1">
      <c r="B243" s="199"/>
      <c r="C243" s="236"/>
      <c r="D243" s="133" t="s">
        <v>286</v>
      </c>
      <c r="E243" s="133" t="s">
        <v>85</v>
      </c>
      <c r="F243" s="83">
        <v>2.1999999999999999E-2</v>
      </c>
    </row>
    <row r="244" spans="2:6" s="44" customFormat="1" ht="13.5" customHeight="1">
      <c r="B244" s="199">
        <v>25</v>
      </c>
      <c r="C244" s="234" t="s">
        <v>120</v>
      </c>
      <c r="D244" s="149" t="s">
        <v>82</v>
      </c>
      <c r="E244" s="149" t="s">
        <v>83</v>
      </c>
      <c r="F244" s="150">
        <v>0.11899999999999999</v>
      </c>
    </row>
    <row r="245" spans="2:6" s="44" customFormat="1" ht="13.5" customHeight="1">
      <c r="B245" s="199"/>
      <c r="C245" s="235"/>
      <c r="D245" s="131" t="s">
        <v>89</v>
      </c>
      <c r="E245" s="131" t="s">
        <v>83</v>
      </c>
      <c r="F245" s="82">
        <v>9.7000000000000003E-2</v>
      </c>
    </row>
    <row r="246" spans="2:6" s="44" customFormat="1" ht="13.5" customHeight="1">
      <c r="B246" s="199"/>
      <c r="C246" s="235"/>
      <c r="D246" s="132" t="s">
        <v>273</v>
      </c>
      <c r="E246" s="132" t="s">
        <v>83</v>
      </c>
      <c r="F246" s="82">
        <v>6.8000000000000005E-2</v>
      </c>
    </row>
    <row r="247" spans="2:6" s="44" customFormat="1" ht="13.5" customHeight="1">
      <c r="B247" s="199"/>
      <c r="C247" s="235"/>
      <c r="D247" s="132" t="s">
        <v>86</v>
      </c>
      <c r="E247" s="132" t="s">
        <v>83</v>
      </c>
      <c r="F247" s="82">
        <v>6.7000000000000004E-2</v>
      </c>
    </row>
    <row r="248" spans="2:6" s="44" customFormat="1" ht="13.5" customHeight="1">
      <c r="B248" s="199"/>
      <c r="C248" s="235"/>
      <c r="D248" s="132" t="s">
        <v>91</v>
      </c>
      <c r="E248" s="132" t="s">
        <v>83</v>
      </c>
      <c r="F248" s="82">
        <v>4.1000000000000002E-2</v>
      </c>
    </row>
    <row r="249" spans="2:6" s="44" customFormat="1" ht="13.5" customHeight="1">
      <c r="B249" s="199"/>
      <c r="C249" s="235"/>
      <c r="D249" s="132" t="s">
        <v>78</v>
      </c>
      <c r="E249" s="132" t="s">
        <v>79</v>
      </c>
      <c r="F249" s="82">
        <v>3.5000000000000003E-2</v>
      </c>
    </row>
    <row r="250" spans="2:6" s="44" customFormat="1" ht="13.5" customHeight="1">
      <c r="B250" s="199"/>
      <c r="C250" s="235"/>
      <c r="D250" s="132" t="s">
        <v>290</v>
      </c>
      <c r="E250" s="132" t="s">
        <v>83</v>
      </c>
      <c r="F250" s="82">
        <v>3.1E-2</v>
      </c>
    </row>
    <row r="251" spans="2:6" s="44" customFormat="1" ht="13.5" customHeight="1">
      <c r="B251" s="199"/>
      <c r="C251" s="235"/>
      <c r="D251" s="132" t="s">
        <v>291</v>
      </c>
      <c r="E251" s="132" t="s">
        <v>253</v>
      </c>
      <c r="F251" s="82">
        <v>2.5000000000000001E-2</v>
      </c>
    </row>
    <row r="252" spans="2:6" s="44" customFormat="1" ht="13.5" customHeight="1">
      <c r="B252" s="199"/>
      <c r="C252" s="235"/>
      <c r="D252" s="132" t="s">
        <v>130</v>
      </c>
      <c r="E252" s="132" t="s">
        <v>88</v>
      </c>
      <c r="F252" s="82">
        <v>2.4E-2</v>
      </c>
    </row>
    <row r="253" spans="2:6" s="44" customFormat="1" ht="13.5" customHeight="1">
      <c r="B253" s="199"/>
      <c r="C253" s="236"/>
      <c r="D253" s="133" t="s">
        <v>129</v>
      </c>
      <c r="E253" s="133" t="s">
        <v>85</v>
      </c>
      <c r="F253" s="83">
        <v>0.02</v>
      </c>
    </row>
    <row r="254" spans="2:6" s="44" customFormat="1" ht="13.5" customHeight="1">
      <c r="B254" s="199">
        <v>26</v>
      </c>
      <c r="C254" s="234" t="s">
        <v>36</v>
      </c>
      <c r="D254" s="149" t="s">
        <v>78</v>
      </c>
      <c r="E254" s="149" t="s">
        <v>79</v>
      </c>
      <c r="F254" s="150">
        <v>0.13500000000000001</v>
      </c>
    </row>
    <row r="255" spans="2:6" s="44" customFormat="1" ht="13.5" customHeight="1">
      <c r="B255" s="199"/>
      <c r="C255" s="235"/>
      <c r="D255" s="131" t="s">
        <v>82</v>
      </c>
      <c r="E255" s="131" t="s">
        <v>83</v>
      </c>
      <c r="F255" s="82">
        <v>6.3E-2</v>
      </c>
    </row>
    <row r="256" spans="2:6" s="44" customFormat="1" ht="13.5" customHeight="1">
      <c r="B256" s="199"/>
      <c r="C256" s="235"/>
      <c r="D256" s="132" t="s">
        <v>86</v>
      </c>
      <c r="E256" s="132" t="s">
        <v>83</v>
      </c>
      <c r="F256" s="82">
        <v>4.8000000000000001E-2</v>
      </c>
    </row>
    <row r="257" spans="2:6" s="44" customFormat="1" ht="13.5" customHeight="1">
      <c r="B257" s="199"/>
      <c r="C257" s="235"/>
      <c r="D257" s="132" t="s">
        <v>91</v>
      </c>
      <c r="E257" s="132" t="s">
        <v>83</v>
      </c>
      <c r="F257" s="82">
        <v>0.04</v>
      </c>
    </row>
    <row r="258" spans="2:6" s="44" customFormat="1" ht="13.5" customHeight="1">
      <c r="B258" s="199"/>
      <c r="C258" s="235"/>
      <c r="D258" s="132" t="s">
        <v>129</v>
      </c>
      <c r="E258" s="132" t="s">
        <v>85</v>
      </c>
      <c r="F258" s="82">
        <v>3.5999999999999997E-2</v>
      </c>
    </row>
    <row r="259" spans="2:6" s="44" customFormat="1" ht="13.5" customHeight="1">
      <c r="B259" s="199"/>
      <c r="C259" s="235"/>
      <c r="D259" s="132" t="s">
        <v>130</v>
      </c>
      <c r="E259" s="132" t="s">
        <v>88</v>
      </c>
      <c r="F259" s="82">
        <v>3.5999999999999997E-2</v>
      </c>
    </row>
    <row r="260" spans="2:6" s="44" customFormat="1" ht="13.5" customHeight="1">
      <c r="B260" s="199"/>
      <c r="C260" s="235"/>
      <c r="D260" s="132" t="s">
        <v>247</v>
      </c>
      <c r="E260" s="132" t="s">
        <v>85</v>
      </c>
      <c r="F260" s="82">
        <v>3.3000000000000002E-2</v>
      </c>
    </row>
    <row r="261" spans="2:6" s="44" customFormat="1" ht="13.5" customHeight="1">
      <c r="B261" s="199"/>
      <c r="C261" s="235"/>
      <c r="D261" s="132" t="s">
        <v>89</v>
      </c>
      <c r="E261" s="132" t="s">
        <v>83</v>
      </c>
      <c r="F261" s="82">
        <v>2.7E-2</v>
      </c>
    </row>
    <row r="262" spans="2:6" s="44" customFormat="1" ht="13.5" customHeight="1">
      <c r="B262" s="199"/>
      <c r="C262" s="235"/>
      <c r="D262" s="132" t="s">
        <v>275</v>
      </c>
      <c r="E262" s="132" t="s">
        <v>79</v>
      </c>
      <c r="F262" s="82">
        <v>2.5999999999999999E-2</v>
      </c>
    </row>
    <row r="263" spans="2:6" s="44" customFormat="1" ht="13.5" customHeight="1">
      <c r="B263" s="199"/>
      <c r="C263" s="236"/>
      <c r="D263" s="133" t="s">
        <v>92</v>
      </c>
      <c r="E263" s="133" t="s">
        <v>83</v>
      </c>
      <c r="F263" s="83">
        <v>2.3E-2</v>
      </c>
    </row>
    <row r="264" spans="2:6" s="44" customFormat="1" ht="13.5" customHeight="1">
      <c r="B264" s="199">
        <v>27</v>
      </c>
      <c r="C264" s="234" t="s">
        <v>37</v>
      </c>
      <c r="D264" s="149" t="s">
        <v>78</v>
      </c>
      <c r="E264" s="149" t="s">
        <v>79</v>
      </c>
      <c r="F264" s="150">
        <v>0.127</v>
      </c>
    </row>
    <row r="265" spans="2:6" s="44" customFormat="1" ht="13.5" customHeight="1">
      <c r="B265" s="199"/>
      <c r="C265" s="235"/>
      <c r="D265" s="131" t="s">
        <v>82</v>
      </c>
      <c r="E265" s="131" t="s">
        <v>83</v>
      </c>
      <c r="F265" s="82">
        <v>5.7000000000000002E-2</v>
      </c>
    </row>
    <row r="266" spans="2:6" s="44" customFormat="1" ht="13.5" customHeight="1">
      <c r="B266" s="199"/>
      <c r="C266" s="235"/>
      <c r="D266" s="132" t="s">
        <v>86</v>
      </c>
      <c r="E266" s="132" t="s">
        <v>83</v>
      </c>
      <c r="F266" s="82">
        <v>5.0999999999999997E-2</v>
      </c>
    </row>
    <row r="267" spans="2:6" s="44" customFormat="1" ht="13.5" customHeight="1">
      <c r="B267" s="199"/>
      <c r="C267" s="235"/>
      <c r="D267" s="132" t="s">
        <v>91</v>
      </c>
      <c r="E267" s="132" t="s">
        <v>83</v>
      </c>
      <c r="F267" s="82">
        <v>3.4000000000000002E-2</v>
      </c>
    </row>
    <row r="268" spans="2:6" s="44" customFormat="1" ht="13.5" customHeight="1">
      <c r="B268" s="199"/>
      <c r="C268" s="235"/>
      <c r="D268" s="132" t="s">
        <v>89</v>
      </c>
      <c r="E268" s="132" t="s">
        <v>83</v>
      </c>
      <c r="F268" s="82">
        <v>3.2000000000000001E-2</v>
      </c>
    </row>
    <row r="269" spans="2:6" s="44" customFormat="1" ht="13.5" customHeight="1">
      <c r="B269" s="199"/>
      <c r="C269" s="235"/>
      <c r="D269" s="132" t="s">
        <v>130</v>
      </c>
      <c r="E269" s="132" t="s">
        <v>88</v>
      </c>
      <c r="F269" s="82">
        <v>2.9000000000000001E-2</v>
      </c>
    </row>
    <row r="270" spans="2:6" s="44" customFormat="1" ht="13.5" customHeight="1">
      <c r="B270" s="199"/>
      <c r="C270" s="235"/>
      <c r="D270" s="132" t="s">
        <v>247</v>
      </c>
      <c r="E270" s="132" t="s">
        <v>85</v>
      </c>
      <c r="F270" s="82">
        <v>2.9000000000000001E-2</v>
      </c>
    </row>
    <row r="271" spans="2:6" s="44" customFormat="1" ht="13.5" customHeight="1">
      <c r="B271" s="199"/>
      <c r="C271" s="235"/>
      <c r="D271" s="132" t="s">
        <v>92</v>
      </c>
      <c r="E271" s="132" t="s">
        <v>83</v>
      </c>
      <c r="F271" s="82">
        <v>2.8000000000000001E-2</v>
      </c>
    </row>
    <row r="272" spans="2:6" s="44" customFormat="1" ht="13.5" customHeight="1">
      <c r="B272" s="199"/>
      <c r="C272" s="235"/>
      <c r="D272" s="132" t="s">
        <v>285</v>
      </c>
      <c r="E272" s="132" t="s">
        <v>79</v>
      </c>
      <c r="F272" s="82">
        <v>2.8000000000000001E-2</v>
      </c>
    </row>
    <row r="273" spans="2:6" s="44" customFormat="1" ht="13.5" customHeight="1">
      <c r="B273" s="199"/>
      <c r="C273" s="236"/>
      <c r="D273" s="133" t="s">
        <v>90</v>
      </c>
      <c r="E273" s="133" t="s">
        <v>83</v>
      </c>
      <c r="F273" s="83">
        <v>1.9E-2</v>
      </c>
    </row>
    <row r="274" spans="2:6" s="44" customFormat="1" ht="13.5" customHeight="1">
      <c r="B274" s="199">
        <v>28</v>
      </c>
      <c r="C274" s="234" t="s">
        <v>38</v>
      </c>
      <c r="D274" s="149" t="s">
        <v>78</v>
      </c>
      <c r="E274" s="149" t="s">
        <v>79</v>
      </c>
      <c r="F274" s="150">
        <v>0.107</v>
      </c>
    </row>
    <row r="275" spans="2:6" s="44" customFormat="1" ht="13.5" customHeight="1">
      <c r="B275" s="199"/>
      <c r="C275" s="235"/>
      <c r="D275" s="131" t="s">
        <v>91</v>
      </c>
      <c r="E275" s="131" t="s">
        <v>83</v>
      </c>
      <c r="F275" s="82">
        <v>7.0999999999999994E-2</v>
      </c>
    </row>
    <row r="276" spans="2:6" s="44" customFormat="1" ht="13.5" customHeight="1">
      <c r="B276" s="199"/>
      <c r="C276" s="235"/>
      <c r="D276" s="132" t="s">
        <v>130</v>
      </c>
      <c r="E276" s="132" t="s">
        <v>88</v>
      </c>
      <c r="F276" s="82">
        <v>0.06</v>
      </c>
    </row>
    <row r="277" spans="2:6" s="44" customFormat="1" ht="13.5" customHeight="1">
      <c r="B277" s="199"/>
      <c r="C277" s="235"/>
      <c r="D277" s="132" t="s">
        <v>86</v>
      </c>
      <c r="E277" s="132" t="s">
        <v>83</v>
      </c>
      <c r="F277" s="82">
        <v>5.3999999999999999E-2</v>
      </c>
    </row>
    <row r="278" spans="2:6" s="44" customFormat="1" ht="13.5" customHeight="1">
      <c r="B278" s="199"/>
      <c r="C278" s="235"/>
      <c r="D278" s="132" t="s">
        <v>270</v>
      </c>
      <c r="E278" s="132" t="s">
        <v>88</v>
      </c>
      <c r="F278" s="82">
        <v>5.1999999999999998E-2</v>
      </c>
    </row>
    <row r="279" spans="2:6" s="44" customFormat="1" ht="13.5" customHeight="1">
      <c r="B279" s="199"/>
      <c r="C279" s="235"/>
      <c r="D279" s="132" t="s">
        <v>275</v>
      </c>
      <c r="E279" s="132" t="s">
        <v>79</v>
      </c>
      <c r="F279" s="82">
        <v>4.8000000000000001E-2</v>
      </c>
    </row>
    <row r="280" spans="2:6" s="44" customFormat="1" ht="13.5" customHeight="1">
      <c r="B280" s="199"/>
      <c r="C280" s="235"/>
      <c r="D280" s="132" t="s">
        <v>82</v>
      </c>
      <c r="E280" s="132" t="s">
        <v>83</v>
      </c>
      <c r="F280" s="82">
        <v>4.3999999999999997E-2</v>
      </c>
    </row>
    <row r="281" spans="2:6" s="44" customFormat="1" ht="13.5" customHeight="1">
      <c r="B281" s="199"/>
      <c r="C281" s="235"/>
      <c r="D281" s="132" t="s">
        <v>129</v>
      </c>
      <c r="E281" s="132" t="s">
        <v>85</v>
      </c>
      <c r="F281" s="82">
        <v>3.7999999999999999E-2</v>
      </c>
    </row>
    <row r="282" spans="2:6" s="44" customFormat="1" ht="13.5" customHeight="1">
      <c r="B282" s="199"/>
      <c r="C282" s="235"/>
      <c r="D282" s="132" t="s">
        <v>89</v>
      </c>
      <c r="E282" s="132" t="s">
        <v>83</v>
      </c>
      <c r="F282" s="82">
        <v>3.1E-2</v>
      </c>
    </row>
    <row r="283" spans="2:6" s="44" customFormat="1" ht="13.5" customHeight="1">
      <c r="B283" s="199"/>
      <c r="C283" s="236"/>
      <c r="D283" s="133" t="s">
        <v>247</v>
      </c>
      <c r="E283" s="133" t="s">
        <v>85</v>
      </c>
      <c r="F283" s="83">
        <v>2.9000000000000001E-2</v>
      </c>
    </row>
    <row r="284" spans="2:6" s="44" customFormat="1" ht="13.5" customHeight="1">
      <c r="B284" s="199">
        <v>29</v>
      </c>
      <c r="C284" s="234" t="s">
        <v>39</v>
      </c>
      <c r="D284" s="149" t="s">
        <v>78</v>
      </c>
      <c r="E284" s="149" t="s">
        <v>79</v>
      </c>
      <c r="F284" s="150">
        <v>0.16300000000000001</v>
      </c>
    </row>
    <row r="285" spans="2:6" s="44" customFormat="1" ht="13.5" customHeight="1">
      <c r="B285" s="199"/>
      <c r="C285" s="235"/>
      <c r="D285" s="131" t="s">
        <v>129</v>
      </c>
      <c r="E285" s="131" t="s">
        <v>85</v>
      </c>
      <c r="F285" s="82">
        <v>6.5000000000000002E-2</v>
      </c>
    </row>
    <row r="286" spans="2:6" s="44" customFormat="1" ht="13.5" customHeight="1">
      <c r="B286" s="199"/>
      <c r="C286" s="235"/>
      <c r="D286" s="132" t="s">
        <v>82</v>
      </c>
      <c r="E286" s="132" t="s">
        <v>83</v>
      </c>
      <c r="F286" s="82">
        <v>6.0999999999999999E-2</v>
      </c>
    </row>
    <row r="287" spans="2:6" s="44" customFormat="1" ht="13.5" customHeight="1">
      <c r="B287" s="199"/>
      <c r="C287" s="235"/>
      <c r="D287" s="132" t="s">
        <v>90</v>
      </c>
      <c r="E287" s="132" t="s">
        <v>83</v>
      </c>
      <c r="F287" s="82">
        <v>4.7E-2</v>
      </c>
    </row>
    <row r="288" spans="2:6" s="44" customFormat="1" ht="13.5" customHeight="1">
      <c r="B288" s="199"/>
      <c r="C288" s="235"/>
      <c r="D288" s="132" t="s">
        <v>86</v>
      </c>
      <c r="E288" s="132" t="s">
        <v>83</v>
      </c>
      <c r="F288" s="82">
        <v>4.3999999999999997E-2</v>
      </c>
    </row>
    <row r="289" spans="2:6" s="44" customFormat="1" ht="13.5" customHeight="1">
      <c r="B289" s="199"/>
      <c r="C289" s="235"/>
      <c r="D289" s="132" t="s">
        <v>275</v>
      </c>
      <c r="E289" s="132" t="s">
        <v>79</v>
      </c>
      <c r="F289" s="82">
        <v>3.2000000000000001E-2</v>
      </c>
    </row>
    <row r="290" spans="2:6" s="44" customFormat="1" ht="13.5" customHeight="1">
      <c r="B290" s="199"/>
      <c r="C290" s="235"/>
      <c r="D290" s="132" t="s">
        <v>89</v>
      </c>
      <c r="E290" s="132" t="s">
        <v>83</v>
      </c>
      <c r="F290" s="82">
        <v>3.2000000000000001E-2</v>
      </c>
    </row>
    <row r="291" spans="2:6" s="44" customFormat="1" ht="13.5" customHeight="1">
      <c r="B291" s="199"/>
      <c r="C291" s="235"/>
      <c r="D291" s="132" t="s">
        <v>91</v>
      </c>
      <c r="E291" s="132" t="s">
        <v>83</v>
      </c>
      <c r="F291" s="82">
        <v>2.8000000000000001E-2</v>
      </c>
    </row>
    <row r="292" spans="2:6" s="44" customFormat="1" ht="13.5" customHeight="1">
      <c r="B292" s="199"/>
      <c r="C292" s="235"/>
      <c r="D292" s="132" t="s">
        <v>130</v>
      </c>
      <c r="E292" s="132" t="s">
        <v>88</v>
      </c>
      <c r="F292" s="82">
        <v>2.5000000000000001E-2</v>
      </c>
    </row>
    <row r="293" spans="2:6" s="44" customFormat="1" ht="13.5" customHeight="1">
      <c r="B293" s="199"/>
      <c r="C293" s="236"/>
      <c r="D293" s="133" t="s">
        <v>256</v>
      </c>
      <c r="E293" s="133" t="s">
        <v>83</v>
      </c>
      <c r="F293" s="83">
        <v>2.3E-2</v>
      </c>
    </row>
    <row r="294" spans="2:6" s="44" customFormat="1" ht="13.5" customHeight="1">
      <c r="B294" s="199">
        <v>30</v>
      </c>
      <c r="C294" s="234" t="s">
        <v>40</v>
      </c>
      <c r="D294" s="149" t="s">
        <v>78</v>
      </c>
      <c r="E294" s="149" t="s">
        <v>79</v>
      </c>
      <c r="F294" s="150">
        <v>0.13300000000000001</v>
      </c>
    </row>
    <row r="295" spans="2:6" s="44" customFormat="1" ht="13.5" customHeight="1">
      <c r="B295" s="199"/>
      <c r="C295" s="235"/>
      <c r="D295" s="131" t="s">
        <v>91</v>
      </c>
      <c r="E295" s="131" t="s">
        <v>83</v>
      </c>
      <c r="F295" s="82">
        <v>6.5000000000000002E-2</v>
      </c>
    </row>
    <row r="296" spans="2:6" s="44" customFormat="1" ht="13.5" customHeight="1">
      <c r="B296" s="199"/>
      <c r="C296" s="235"/>
      <c r="D296" s="132" t="s">
        <v>292</v>
      </c>
      <c r="E296" s="132" t="s">
        <v>81</v>
      </c>
      <c r="F296" s="82">
        <v>5.8000000000000003E-2</v>
      </c>
    </row>
    <row r="297" spans="2:6" s="44" customFormat="1" ht="13.5" customHeight="1">
      <c r="B297" s="199"/>
      <c r="C297" s="235"/>
      <c r="D297" s="132" t="s">
        <v>129</v>
      </c>
      <c r="E297" s="132" t="s">
        <v>85</v>
      </c>
      <c r="F297" s="82">
        <v>5.0999999999999997E-2</v>
      </c>
    </row>
    <row r="298" spans="2:6" s="44" customFormat="1" ht="13.5" customHeight="1">
      <c r="B298" s="199"/>
      <c r="C298" s="235"/>
      <c r="D298" s="132" t="s">
        <v>130</v>
      </c>
      <c r="E298" s="132" t="s">
        <v>88</v>
      </c>
      <c r="F298" s="82">
        <v>4.8000000000000001E-2</v>
      </c>
    </row>
    <row r="299" spans="2:6" s="44" customFormat="1" ht="13.5" customHeight="1">
      <c r="B299" s="199"/>
      <c r="C299" s="235"/>
      <c r="D299" s="132" t="s">
        <v>275</v>
      </c>
      <c r="E299" s="132" t="s">
        <v>79</v>
      </c>
      <c r="F299" s="82">
        <v>4.3999999999999997E-2</v>
      </c>
    </row>
    <row r="300" spans="2:6" s="44" customFormat="1" ht="13.5" customHeight="1">
      <c r="B300" s="199"/>
      <c r="C300" s="235"/>
      <c r="D300" s="132" t="s">
        <v>247</v>
      </c>
      <c r="E300" s="132" t="s">
        <v>85</v>
      </c>
      <c r="F300" s="82">
        <v>4.3999999999999997E-2</v>
      </c>
    </row>
    <row r="301" spans="2:6" s="44" customFormat="1" ht="13.5" customHeight="1">
      <c r="B301" s="199"/>
      <c r="C301" s="235"/>
      <c r="D301" s="132" t="s">
        <v>86</v>
      </c>
      <c r="E301" s="132" t="s">
        <v>83</v>
      </c>
      <c r="F301" s="82">
        <v>3.6999999999999998E-2</v>
      </c>
    </row>
    <row r="302" spans="2:6" s="44" customFormat="1" ht="13.5" customHeight="1">
      <c r="B302" s="199"/>
      <c r="C302" s="235"/>
      <c r="D302" s="132" t="s">
        <v>87</v>
      </c>
      <c r="E302" s="132" t="s">
        <v>88</v>
      </c>
      <c r="F302" s="82">
        <v>2.7E-2</v>
      </c>
    </row>
    <row r="303" spans="2:6" s="44" customFormat="1" ht="13.5" customHeight="1">
      <c r="B303" s="199"/>
      <c r="C303" s="236"/>
      <c r="D303" s="133" t="s">
        <v>82</v>
      </c>
      <c r="E303" s="133" t="s">
        <v>83</v>
      </c>
      <c r="F303" s="83">
        <v>2.7E-2</v>
      </c>
    </row>
    <row r="304" spans="2:6" s="44" customFormat="1" ht="13.5" customHeight="1">
      <c r="B304" s="199">
        <v>31</v>
      </c>
      <c r="C304" s="234" t="s">
        <v>41</v>
      </c>
      <c r="D304" s="149" t="s">
        <v>78</v>
      </c>
      <c r="E304" s="149" t="s">
        <v>79</v>
      </c>
      <c r="F304" s="150">
        <v>0.13200000000000001</v>
      </c>
    </row>
    <row r="305" spans="2:6" s="44" customFormat="1" ht="13.5" customHeight="1">
      <c r="B305" s="199"/>
      <c r="C305" s="235"/>
      <c r="D305" s="131" t="s">
        <v>129</v>
      </c>
      <c r="E305" s="131" t="s">
        <v>85</v>
      </c>
      <c r="F305" s="82">
        <v>6.2E-2</v>
      </c>
    </row>
    <row r="306" spans="2:6" s="44" customFormat="1" ht="13.5" customHeight="1">
      <c r="B306" s="199"/>
      <c r="C306" s="235"/>
      <c r="D306" s="132" t="s">
        <v>87</v>
      </c>
      <c r="E306" s="132" t="s">
        <v>88</v>
      </c>
      <c r="F306" s="82">
        <v>4.1000000000000002E-2</v>
      </c>
    </row>
    <row r="307" spans="2:6" s="44" customFormat="1" ht="13.5" customHeight="1">
      <c r="B307" s="199"/>
      <c r="C307" s="235"/>
      <c r="D307" s="132" t="s">
        <v>90</v>
      </c>
      <c r="E307" s="132" t="s">
        <v>83</v>
      </c>
      <c r="F307" s="82">
        <v>0.04</v>
      </c>
    </row>
    <row r="308" spans="2:6" s="44" customFormat="1" ht="13.5" customHeight="1">
      <c r="B308" s="199"/>
      <c r="C308" s="235"/>
      <c r="D308" s="132" t="s">
        <v>275</v>
      </c>
      <c r="E308" s="132" t="s">
        <v>79</v>
      </c>
      <c r="F308" s="82">
        <v>3.9E-2</v>
      </c>
    </row>
    <row r="309" spans="2:6" s="44" customFormat="1" ht="13.5" customHeight="1">
      <c r="B309" s="199"/>
      <c r="C309" s="235"/>
      <c r="D309" s="132" t="s">
        <v>285</v>
      </c>
      <c r="E309" s="132" t="s">
        <v>79</v>
      </c>
      <c r="F309" s="82">
        <v>3.5000000000000003E-2</v>
      </c>
    </row>
    <row r="310" spans="2:6" s="44" customFormat="1" ht="13.5" customHeight="1">
      <c r="B310" s="199"/>
      <c r="C310" s="235"/>
      <c r="D310" s="132" t="s">
        <v>130</v>
      </c>
      <c r="E310" s="132" t="s">
        <v>88</v>
      </c>
      <c r="F310" s="82">
        <v>3.3000000000000002E-2</v>
      </c>
    </row>
    <row r="311" spans="2:6" s="44" customFormat="1" ht="13.5" customHeight="1">
      <c r="B311" s="199"/>
      <c r="C311" s="235"/>
      <c r="D311" s="132" t="s">
        <v>82</v>
      </c>
      <c r="E311" s="132" t="s">
        <v>83</v>
      </c>
      <c r="F311" s="82">
        <v>3.3000000000000002E-2</v>
      </c>
    </row>
    <row r="312" spans="2:6" s="44" customFormat="1" ht="13.5" customHeight="1">
      <c r="B312" s="199"/>
      <c r="C312" s="235"/>
      <c r="D312" s="132" t="s">
        <v>86</v>
      </c>
      <c r="E312" s="132" t="s">
        <v>83</v>
      </c>
      <c r="F312" s="82">
        <v>2.9000000000000001E-2</v>
      </c>
    </row>
    <row r="313" spans="2:6" s="44" customFormat="1" ht="13.5" customHeight="1">
      <c r="B313" s="199"/>
      <c r="C313" s="236"/>
      <c r="D313" s="133" t="s">
        <v>292</v>
      </c>
      <c r="E313" s="133" t="s">
        <v>81</v>
      </c>
      <c r="F313" s="83">
        <v>2.7E-2</v>
      </c>
    </row>
    <row r="314" spans="2:6" s="44" customFormat="1" ht="13.5" customHeight="1">
      <c r="B314" s="199">
        <v>32</v>
      </c>
      <c r="C314" s="234" t="s">
        <v>42</v>
      </c>
      <c r="D314" s="149" t="s">
        <v>78</v>
      </c>
      <c r="E314" s="149" t="s">
        <v>79</v>
      </c>
      <c r="F314" s="150">
        <v>0.126</v>
      </c>
    </row>
    <row r="315" spans="2:6" s="44" customFormat="1" ht="13.5" customHeight="1">
      <c r="B315" s="199"/>
      <c r="C315" s="235"/>
      <c r="D315" s="131" t="s">
        <v>82</v>
      </c>
      <c r="E315" s="131" t="s">
        <v>83</v>
      </c>
      <c r="F315" s="82">
        <v>0.122</v>
      </c>
    </row>
    <row r="316" spans="2:6" s="44" customFormat="1" ht="13.5" customHeight="1">
      <c r="B316" s="199"/>
      <c r="C316" s="235"/>
      <c r="D316" s="132" t="s">
        <v>86</v>
      </c>
      <c r="E316" s="132" t="s">
        <v>83</v>
      </c>
      <c r="F316" s="82">
        <v>6.5000000000000002E-2</v>
      </c>
    </row>
    <row r="317" spans="2:6" s="44" customFormat="1" ht="13.5" customHeight="1">
      <c r="B317" s="199"/>
      <c r="C317" s="235"/>
      <c r="D317" s="132" t="s">
        <v>89</v>
      </c>
      <c r="E317" s="132" t="s">
        <v>83</v>
      </c>
      <c r="F317" s="82">
        <v>4.8000000000000001E-2</v>
      </c>
    </row>
    <row r="318" spans="2:6" s="44" customFormat="1" ht="13.5" customHeight="1">
      <c r="B318" s="199"/>
      <c r="C318" s="235"/>
      <c r="D318" s="132" t="s">
        <v>92</v>
      </c>
      <c r="E318" s="132" t="s">
        <v>83</v>
      </c>
      <c r="F318" s="82">
        <v>4.4999999999999998E-2</v>
      </c>
    </row>
    <row r="319" spans="2:6" s="44" customFormat="1" ht="13.5" customHeight="1">
      <c r="B319" s="199"/>
      <c r="C319" s="235"/>
      <c r="D319" s="132" t="s">
        <v>93</v>
      </c>
      <c r="E319" s="132" t="s">
        <v>83</v>
      </c>
      <c r="F319" s="82">
        <v>4.1000000000000002E-2</v>
      </c>
    </row>
    <row r="320" spans="2:6" s="44" customFormat="1" ht="13.5" customHeight="1">
      <c r="B320" s="199"/>
      <c r="C320" s="235"/>
      <c r="D320" s="132" t="s">
        <v>91</v>
      </c>
      <c r="E320" s="132" t="s">
        <v>83</v>
      </c>
      <c r="F320" s="82">
        <v>0.04</v>
      </c>
    </row>
    <row r="321" spans="2:6" s="44" customFormat="1" ht="13.5" customHeight="1">
      <c r="B321" s="199"/>
      <c r="C321" s="235"/>
      <c r="D321" s="132" t="s">
        <v>130</v>
      </c>
      <c r="E321" s="132" t="s">
        <v>88</v>
      </c>
      <c r="F321" s="82">
        <v>0.03</v>
      </c>
    </row>
    <row r="322" spans="2:6" s="44" customFormat="1" ht="13.5" customHeight="1">
      <c r="B322" s="199"/>
      <c r="C322" s="235"/>
      <c r="D322" s="132" t="s">
        <v>293</v>
      </c>
      <c r="E322" s="132" t="s">
        <v>81</v>
      </c>
      <c r="F322" s="82">
        <v>2.7E-2</v>
      </c>
    </row>
    <row r="323" spans="2:6" s="44" customFormat="1" ht="13.5" customHeight="1">
      <c r="B323" s="199"/>
      <c r="C323" s="236"/>
      <c r="D323" s="133" t="s">
        <v>270</v>
      </c>
      <c r="E323" s="133" t="s">
        <v>88</v>
      </c>
      <c r="F323" s="83">
        <v>1.9E-2</v>
      </c>
    </row>
    <row r="324" spans="2:6" s="44" customFormat="1" ht="13.5" customHeight="1">
      <c r="B324" s="199">
        <v>33</v>
      </c>
      <c r="C324" s="234" t="s">
        <v>43</v>
      </c>
      <c r="D324" s="149" t="s">
        <v>247</v>
      </c>
      <c r="E324" s="149" t="s">
        <v>85</v>
      </c>
      <c r="F324" s="150">
        <v>0.2</v>
      </c>
    </row>
    <row r="325" spans="2:6" s="44" customFormat="1" ht="13.5" customHeight="1">
      <c r="B325" s="199"/>
      <c r="C325" s="235"/>
      <c r="D325" s="131" t="s">
        <v>78</v>
      </c>
      <c r="E325" s="131" t="s">
        <v>79</v>
      </c>
      <c r="F325" s="82">
        <v>0.192</v>
      </c>
    </row>
    <row r="326" spans="2:6" s="44" customFormat="1" ht="13.5" customHeight="1">
      <c r="B326" s="199"/>
      <c r="C326" s="235"/>
      <c r="D326" s="132" t="s">
        <v>82</v>
      </c>
      <c r="E326" s="132" t="s">
        <v>83</v>
      </c>
      <c r="F326" s="82">
        <v>4.3999999999999997E-2</v>
      </c>
    </row>
    <row r="327" spans="2:6" s="44" customFormat="1" ht="13.5" customHeight="1">
      <c r="B327" s="199"/>
      <c r="C327" s="235"/>
      <c r="D327" s="132" t="s">
        <v>86</v>
      </c>
      <c r="E327" s="132" t="s">
        <v>83</v>
      </c>
      <c r="F327" s="82">
        <v>3.7999999999999999E-2</v>
      </c>
    </row>
    <row r="328" spans="2:6" s="44" customFormat="1" ht="13.5" customHeight="1">
      <c r="B328" s="199"/>
      <c r="C328" s="235"/>
      <c r="D328" s="132" t="s">
        <v>239</v>
      </c>
      <c r="E328" s="132" t="s">
        <v>81</v>
      </c>
      <c r="F328" s="82">
        <v>2.8000000000000001E-2</v>
      </c>
    </row>
    <row r="329" spans="2:6" s="44" customFormat="1" ht="13.5" customHeight="1">
      <c r="B329" s="199"/>
      <c r="C329" s="235"/>
      <c r="D329" s="132" t="s">
        <v>92</v>
      </c>
      <c r="E329" s="132" t="s">
        <v>83</v>
      </c>
      <c r="F329" s="82">
        <v>2.1999999999999999E-2</v>
      </c>
    </row>
    <row r="330" spans="2:6" s="44" customFormat="1" ht="13.5" customHeight="1">
      <c r="B330" s="199"/>
      <c r="C330" s="235"/>
      <c r="D330" s="132" t="s">
        <v>130</v>
      </c>
      <c r="E330" s="132" t="s">
        <v>88</v>
      </c>
      <c r="F330" s="82">
        <v>0.02</v>
      </c>
    </row>
    <row r="331" spans="2:6" s="44" customFormat="1" ht="13.5" customHeight="1">
      <c r="B331" s="199"/>
      <c r="C331" s="235"/>
      <c r="D331" s="132" t="s">
        <v>129</v>
      </c>
      <c r="E331" s="132" t="s">
        <v>85</v>
      </c>
      <c r="F331" s="82">
        <v>0.02</v>
      </c>
    </row>
    <row r="332" spans="2:6" s="44" customFormat="1" ht="13.5" customHeight="1">
      <c r="B332" s="199"/>
      <c r="C332" s="235"/>
      <c r="D332" s="132" t="s">
        <v>270</v>
      </c>
      <c r="E332" s="132" t="s">
        <v>88</v>
      </c>
      <c r="F332" s="82">
        <v>1.6E-2</v>
      </c>
    </row>
    <row r="333" spans="2:6" s="44" customFormat="1" ht="13.5" customHeight="1">
      <c r="B333" s="199"/>
      <c r="C333" s="236"/>
      <c r="D333" s="133" t="s">
        <v>234</v>
      </c>
      <c r="E333" s="133" t="s">
        <v>229</v>
      </c>
      <c r="F333" s="83">
        <v>1.6E-2</v>
      </c>
    </row>
    <row r="334" spans="2:6" s="44" customFormat="1" ht="13.5" customHeight="1">
      <c r="B334" s="199">
        <v>34</v>
      </c>
      <c r="C334" s="234" t="s">
        <v>45</v>
      </c>
      <c r="D334" s="149" t="s">
        <v>78</v>
      </c>
      <c r="E334" s="149" t="s">
        <v>79</v>
      </c>
      <c r="F334" s="150">
        <v>0.17299999999999999</v>
      </c>
    </row>
    <row r="335" spans="2:6" s="44" customFormat="1" ht="13.5" customHeight="1">
      <c r="B335" s="199"/>
      <c r="C335" s="235"/>
      <c r="D335" s="131" t="s">
        <v>239</v>
      </c>
      <c r="E335" s="131" t="s">
        <v>81</v>
      </c>
      <c r="F335" s="82">
        <v>8.1000000000000003E-2</v>
      </c>
    </row>
    <row r="336" spans="2:6" s="44" customFormat="1" ht="13.5" customHeight="1">
      <c r="B336" s="199"/>
      <c r="C336" s="235"/>
      <c r="D336" s="132" t="s">
        <v>82</v>
      </c>
      <c r="E336" s="132" t="s">
        <v>83</v>
      </c>
      <c r="F336" s="82">
        <v>4.8000000000000001E-2</v>
      </c>
    </row>
    <row r="337" spans="2:6" s="44" customFormat="1" ht="13.5" customHeight="1">
      <c r="B337" s="199"/>
      <c r="C337" s="235"/>
      <c r="D337" s="132" t="s">
        <v>292</v>
      </c>
      <c r="E337" s="132" t="s">
        <v>81</v>
      </c>
      <c r="F337" s="82">
        <v>3.7999999999999999E-2</v>
      </c>
    </row>
    <row r="338" spans="2:6" s="44" customFormat="1" ht="13.5" customHeight="1">
      <c r="B338" s="199"/>
      <c r="C338" s="235"/>
      <c r="D338" s="132" t="s">
        <v>91</v>
      </c>
      <c r="E338" s="132" t="s">
        <v>83</v>
      </c>
      <c r="F338" s="82">
        <v>3.4000000000000002E-2</v>
      </c>
    </row>
    <row r="339" spans="2:6" s="44" customFormat="1" ht="13.5" customHeight="1">
      <c r="B339" s="199"/>
      <c r="C339" s="235"/>
      <c r="D339" s="132" t="s">
        <v>129</v>
      </c>
      <c r="E339" s="132" t="s">
        <v>85</v>
      </c>
      <c r="F339" s="82">
        <v>3.3000000000000002E-2</v>
      </c>
    </row>
    <row r="340" spans="2:6" s="44" customFormat="1" ht="13.5" customHeight="1">
      <c r="B340" s="199"/>
      <c r="C340" s="235"/>
      <c r="D340" s="132" t="s">
        <v>87</v>
      </c>
      <c r="E340" s="132" t="s">
        <v>88</v>
      </c>
      <c r="F340" s="82">
        <v>2.5000000000000001E-2</v>
      </c>
    </row>
    <row r="341" spans="2:6" s="44" customFormat="1" ht="13.5" customHeight="1">
      <c r="B341" s="199"/>
      <c r="C341" s="235"/>
      <c r="D341" s="132" t="s">
        <v>273</v>
      </c>
      <c r="E341" s="132" t="s">
        <v>83</v>
      </c>
      <c r="F341" s="82">
        <v>2.4E-2</v>
      </c>
    </row>
    <row r="342" spans="2:6" s="44" customFormat="1" ht="13.5" customHeight="1">
      <c r="B342" s="199"/>
      <c r="C342" s="235"/>
      <c r="D342" s="132" t="s">
        <v>130</v>
      </c>
      <c r="E342" s="132" t="s">
        <v>88</v>
      </c>
      <c r="F342" s="82">
        <v>2.1000000000000001E-2</v>
      </c>
    </row>
    <row r="343" spans="2:6" s="44" customFormat="1" ht="13.5" customHeight="1">
      <c r="B343" s="199"/>
      <c r="C343" s="236"/>
      <c r="D343" s="133" t="s">
        <v>249</v>
      </c>
      <c r="E343" s="133" t="s">
        <v>79</v>
      </c>
      <c r="F343" s="83">
        <v>0.02</v>
      </c>
    </row>
    <row r="344" spans="2:6" s="44" customFormat="1" ht="13.5" customHeight="1">
      <c r="B344" s="199">
        <v>35</v>
      </c>
      <c r="C344" s="234" t="s">
        <v>2</v>
      </c>
      <c r="D344" s="149" t="s">
        <v>82</v>
      </c>
      <c r="E344" s="149" t="s">
        <v>83</v>
      </c>
      <c r="F344" s="150">
        <v>0.105</v>
      </c>
    </row>
    <row r="345" spans="2:6" s="44" customFormat="1" ht="13.5" customHeight="1">
      <c r="B345" s="199"/>
      <c r="C345" s="235"/>
      <c r="D345" s="131" t="s">
        <v>91</v>
      </c>
      <c r="E345" s="131" t="s">
        <v>83</v>
      </c>
      <c r="F345" s="82">
        <v>9.0999999999999998E-2</v>
      </c>
    </row>
    <row r="346" spans="2:6" s="44" customFormat="1" ht="13.5" customHeight="1">
      <c r="B346" s="199"/>
      <c r="C346" s="235"/>
      <c r="D346" s="132" t="s">
        <v>78</v>
      </c>
      <c r="E346" s="132" t="s">
        <v>79</v>
      </c>
      <c r="F346" s="82">
        <v>8.4000000000000005E-2</v>
      </c>
    </row>
    <row r="347" spans="2:6" s="44" customFormat="1" ht="13.5" customHeight="1">
      <c r="B347" s="199"/>
      <c r="C347" s="235"/>
      <c r="D347" s="132" t="s">
        <v>89</v>
      </c>
      <c r="E347" s="132" t="s">
        <v>83</v>
      </c>
      <c r="F347" s="82">
        <v>5.6000000000000001E-2</v>
      </c>
    </row>
    <row r="348" spans="2:6" s="44" customFormat="1" ht="13.5" customHeight="1">
      <c r="B348" s="199"/>
      <c r="C348" s="235"/>
      <c r="D348" s="132" t="s">
        <v>86</v>
      </c>
      <c r="E348" s="132" t="s">
        <v>83</v>
      </c>
      <c r="F348" s="82">
        <v>4.3999999999999997E-2</v>
      </c>
    </row>
    <row r="349" spans="2:6" s="44" customFormat="1" ht="13.5" customHeight="1">
      <c r="B349" s="199"/>
      <c r="C349" s="235"/>
      <c r="D349" s="132" t="s">
        <v>247</v>
      </c>
      <c r="E349" s="132" t="s">
        <v>85</v>
      </c>
      <c r="F349" s="82">
        <v>3.9E-2</v>
      </c>
    </row>
    <row r="350" spans="2:6" s="44" customFormat="1" ht="13.5" customHeight="1">
      <c r="B350" s="199"/>
      <c r="C350" s="235"/>
      <c r="D350" s="132" t="s">
        <v>130</v>
      </c>
      <c r="E350" s="132" t="s">
        <v>88</v>
      </c>
      <c r="F350" s="82">
        <v>3.2000000000000001E-2</v>
      </c>
    </row>
    <row r="351" spans="2:6" s="44" customFormat="1" ht="13.5" customHeight="1">
      <c r="B351" s="199"/>
      <c r="C351" s="235"/>
      <c r="D351" s="132" t="s">
        <v>129</v>
      </c>
      <c r="E351" s="132" t="s">
        <v>85</v>
      </c>
      <c r="F351" s="82">
        <v>2.7E-2</v>
      </c>
    </row>
    <row r="352" spans="2:6" s="44" customFormat="1" ht="13.5" customHeight="1">
      <c r="B352" s="199"/>
      <c r="C352" s="235"/>
      <c r="D352" s="132" t="s">
        <v>93</v>
      </c>
      <c r="E352" s="132" t="s">
        <v>83</v>
      </c>
      <c r="F352" s="82">
        <v>2.5999999999999999E-2</v>
      </c>
    </row>
    <row r="353" spans="2:6" s="44" customFormat="1" ht="13.5" customHeight="1">
      <c r="B353" s="199"/>
      <c r="C353" s="236"/>
      <c r="D353" s="133" t="s">
        <v>274</v>
      </c>
      <c r="E353" s="133" t="s">
        <v>83</v>
      </c>
      <c r="F353" s="83">
        <v>2.5000000000000001E-2</v>
      </c>
    </row>
    <row r="354" spans="2:6" s="44" customFormat="1" ht="13.5" customHeight="1">
      <c r="B354" s="199">
        <v>36</v>
      </c>
      <c r="C354" s="234" t="s">
        <v>3</v>
      </c>
      <c r="D354" s="149" t="s">
        <v>78</v>
      </c>
      <c r="E354" s="149" t="s">
        <v>79</v>
      </c>
      <c r="F354" s="150">
        <v>6.7000000000000004E-2</v>
      </c>
    </row>
    <row r="355" spans="2:6" s="44" customFormat="1" ht="13.5" customHeight="1">
      <c r="B355" s="199"/>
      <c r="C355" s="235"/>
      <c r="D355" s="131" t="s">
        <v>82</v>
      </c>
      <c r="E355" s="131" t="s">
        <v>83</v>
      </c>
      <c r="F355" s="82">
        <v>5.8000000000000003E-2</v>
      </c>
    </row>
    <row r="356" spans="2:6" s="44" customFormat="1" ht="13.5" customHeight="1">
      <c r="B356" s="199"/>
      <c r="C356" s="235"/>
      <c r="D356" s="132" t="s">
        <v>86</v>
      </c>
      <c r="E356" s="132" t="s">
        <v>83</v>
      </c>
      <c r="F356" s="82">
        <v>5.7000000000000002E-2</v>
      </c>
    </row>
    <row r="357" spans="2:6" s="44" customFormat="1" ht="13.5" customHeight="1">
      <c r="B357" s="199"/>
      <c r="C357" s="235"/>
      <c r="D357" s="132" t="s">
        <v>91</v>
      </c>
      <c r="E357" s="132" t="s">
        <v>83</v>
      </c>
      <c r="F357" s="82">
        <v>4.5999999999999999E-2</v>
      </c>
    </row>
    <row r="358" spans="2:6" s="44" customFormat="1" ht="13.5" customHeight="1">
      <c r="B358" s="199"/>
      <c r="C358" s="235"/>
      <c r="D358" s="132" t="s">
        <v>260</v>
      </c>
      <c r="E358" s="132" t="s">
        <v>88</v>
      </c>
      <c r="F358" s="82">
        <v>3.5999999999999997E-2</v>
      </c>
    </row>
    <row r="359" spans="2:6" s="44" customFormat="1" ht="13.5" customHeight="1">
      <c r="B359" s="199"/>
      <c r="C359" s="235"/>
      <c r="D359" s="132" t="s">
        <v>283</v>
      </c>
      <c r="E359" s="132" t="s">
        <v>85</v>
      </c>
      <c r="F359" s="82">
        <v>3.2000000000000001E-2</v>
      </c>
    </row>
    <row r="360" spans="2:6" s="44" customFormat="1" ht="13.5" customHeight="1">
      <c r="B360" s="199"/>
      <c r="C360" s="235"/>
      <c r="D360" s="132" t="s">
        <v>130</v>
      </c>
      <c r="E360" s="132" t="s">
        <v>88</v>
      </c>
      <c r="F360" s="82">
        <v>3.1E-2</v>
      </c>
    </row>
    <row r="361" spans="2:6" s="44" customFormat="1" ht="13.5" customHeight="1">
      <c r="B361" s="199"/>
      <c r="C361" s="235"/>
      <c r="D361" s="132" t="s">
        <v>225</v>
      </c>
      <c r="E361" s="132" t="s">
        <v>79</v>
      </c>
      <c r="F361" s="82">
        <v>0.03</v>
      </c>
    </row>
    <row r="362" spans="2:6" s="44" customFormat="1" ht="13.5" customHeight="1">
      <c r="B362" s="199"/>
      <c r="C362" s="235"/>
      <c r="D362" s="132" t="s">
        <v>294</v>
      </c>
      <c r="E362" s="132" t="s">
        <v>229</v>
      </c>
      <c r="F362" s="82">
        <v>2.9000000000000001E-2</v>
      </c>
    </row>
    <row r="363" spans="2:6" s="44" customFormat="1" ht="13.5" customHeight="1">
      <c r="B363" s="199"/>
      <c r="C363" s="236"/>
      <c r="D363" s="133" t="s">
        <v>247</v>
      </c>
      <c r="E363" s="133" t="s">
        <v>85</v>
      </c>
      <c r="F363" s="83">
        <v>2.9000000000000001E-2</v>
      </c>
    </row>
    <row r="364" spans="2:6" s="44" customFormat="1" ht="13.5" customHeight="1">
      <c r="B364" s="199">
        <v>37</v>
      </c>
      <c r="C364" s="234" t="s">
        <v>4</v>
      </c>
      <c r="D364" s="149" t="s">
        <v>82</v>
      </c>
      <c r="E364" s="149" t="s">
        <v>83</v>
      </c>
      <c r="F364" s="150">
        <v>0.105</v>
      </c>
    </row>
    <row r="365" spans="2:6" s="44" customFormat="1" ht="13.5" customHeight="1">
      <c r="B365" s="199"/>
      <c r="C365" s="235"/>
      <c r="D365" s="131" t="s">
        <v>78</v>
      </c>
      <c r="E365" s="131" t="s">
        <v>79</v>
      </c>
      <c r="F365" s="82">
        <v>0.08</v>
      </c>
    </row>
    <row r="366" spans="2:6" s="44" customFormat="1" ht="13.5" customHeight="1">
      <c r="B366" s="199"/>
      <c r="C366" s="235"/>
      <c r="D366" s="132" t="s">
        <v>91</v>
      </c>
      <c r="E366" s="132" t="s">
        <v>83</v>
      </c>
      <c r="F366" s="82">
        <v>7.0999999999999994E-2</v>
      </c>
    </row>
    <row r="367" spans="2:6" s="44" customFormat="1" ht="13.5" customHeight="1">
      <c r="B367" s="199"/>
      <c r="C367" s="235"/>
      <c r="D367" s="132" t="s">
        <v>86</v>
      </c>
      <c r="E367" s="132" t="s">
        <v>83</v>
      </c>
      <c r="F367" s="82">
        <v>6.3E-2</v>
      </c>
    </row>
    <row r="368" spans="2:6" s="44" customFormat="1" ht="13.5" customHeight="1">
      <c r="B368" s="199"/>
      <c r="C368" s="235"/>
      <c r="D368" s="132" t="s">
        <v>130</v>
      </c>
      <c r="E368" s="132" t="s">
        <v>88</v>
      </c>
      <c r="F368" s="82">
        <v>4.7E-2</v>
      </c>
    </row>
    <row r="369" spans="2:6" s="44" customFormat="1" ht="13.5" customHeight="1">
      <c r="B369" s="199"/>
      <c r="C369" s="235"/>
      <c r="D369" s="132" t="s">
        <v>129</v>
      </c>
      <c r="E369" s="132" t="s">
        <v>85</v>
      </c>
      <c r="F369" s="82">
        <v>3.3000000000000002E-2</v>
      </c>
    </row>
    <row r="370" spans="2:6" s="44" customFormat="1" ht="13.5" customHeight="1">
      <c r="B370" s="199"/>
      <c r="C370" s="235"/>
      <c r="D370" s="132" t="s">
        <v>89</v>
      </c>
      <c r="E370" s="132" t="s">
        <v>83</v>
      </c>
      <c r="F370" s="82">
        <v>0.03</v>
      </c>
    </row>
    <row r="371" spans="2:6" s="44" customFormat="1" ht="13.5" customHeight="1">
      <c r="B371" s="199"/>
      <c r="C371" s="235"/>
      <c r="D371" s="132" t="s">
        <v>93</v>
      </c>
      <c r="E371" s="132" t="s">
        <v>83</v>
      </c>
      <c r="F371" s="82">
        <v>2.9000000000000001E-2</v>
      </c>
    </row>
    <row r="372" spans="2:6" s="44" customFormat="1" ht="13.5" customHeight="1">
      <c r="B372" s="199"/>
      <c r="C372" s="235"/>
      <c r="D372" s="132" t="s">
        <v>289</v>
      </c>
      <c r="E372" s="132" t="s">
        <v>83</v>
      </c>
      <c r="F372" s="82">
        <v>2.9000000000000001E-2</v>
      </c>
    </row>
    <row r="373" spans="2:6" s="44" customFormat="1" ht="13.5" customHeight="1">
      <c r="B373" s="199"/>
      <c r="C373" s="236"/>
      <c r="D373" s="133" t="s">
        <v>92</v>
      </c>
      <c r="E373" s="133" t="s">
        <v>83</v>
      </c>
      <c r="F373" s="83">
        <v>2.7E-2</v>
      </c>
    </row>
    <row r="374" spans="2:6" s="44" customFormat="1" ht="13.5" customHeight="1">
      <c r="B374" s="199">
        <v>38</v>
      </c>
      <c r="C374" s="234" t="s">
        <v>46</v>
      </c>
      <c r="D374" s="149" t="s">
        <v>78</v>
      </c>
      <c r="E374" s="149" t="s">
        <v>79</v>
      </c>
      <c r="F374" s="150">
        <v>0.10199999999999999</v>
      </c>
    </row>
    <row r="375" spans="2:6" s="44" customFormat="1" ht="13.5" customHeight="1">
      <c r="B375" s="199"/>
      <c r="C375" s="235"/>
      <c r="D375" s="131" t="s">
        <v>82</v>
      </c>
      <c r="E375" s="131" t="s">
        <v>83</v>
      </c>
      <c r="F375" s="82">
        <v>8.2000000000000003E-2</v>
      </c>
    </row>
    <row r="376" spans="2:6" s="44" customFormat="1" ht="13.5" customHeight="1">
      <c r="B376" s="199"/>
      <c r="C376" s="235"/>
      <c r="D376" s="132" t="s">
        <v>86</v>
      </c>
      <c r="E376" s="132" t="s">
        <v>83</v>
      </c>
      <c r="F376" s="82">
        <v>6.4000000000000001E-2</v>
      </c>
    </row>
    <row r="377" spans="2:6" s="44" customFormat="1" ht="13.5" customHeight="1">
      <c r="B377" s="199"/>
      <c r="C377" s="235"/>
      <c r="D377" s="132" t="s">
        <v>91</v>
      </c>
      <c r="E377" s="132" t="s">
        <v>83</v>
      </c>
      <c r="F377" s="82">
        <v>6.3E-2</v>
      </c>
    </row>
    <row r="378" spans="2:6" s="44" customFormat="1" ht="13.5" customHeight="1">
      <c r="B378" s="199"/>
      <c r="C378" s="235"/>
      <c r="D378" s="132" t="s">
        <v>87</v>
      </c>
      <c r="E378" s="132" t="s">
        <v>88</v>
      </c>
      <c r="F378" s="82">
        <v>5.2999999999999999E-2</v>
      </c>
    </row>
    <row r="379" spans="2:6" s="44" customFormat="1" ht="13.5" customHeight="1">
      <c r="B379" s="199"/>
      <c r="C379" s="235"/>
      <c r="D379" s="132" t="s">
        <v>129</v>
      </c>
      <c r="E379" s="132" t="s">
        <v>85</v>
      </c>
      <c r="F379" s="82">
        <v>4.8000000000000001E-2</v>
      </c>
    </row>
    <row r="380" spans="2:6" s="44" customFormat="1" ht="13.5" customHeight="1">
      <c r="B380" s="199"/>
      <c r="C380" s="235"/>
      <c r="D380" s="132" t="s">
        <v>89</v>
      </c>
      <c r="E380" s="132" t="s">
        <v>83</v>
      </c>
      <c r="F380" s="82">
        <v>4.4999999999999998E-2</v>
      </c>
    </row>
    <row r="381" spans="2:6" s="44" customFormat="1" ht="13.5" customHeight="1">
      <c r="B381" s="199"/>
      <c r="C381" s="235"/>
      <c r="D381" s="132" t="s">
        <v>130</v>
      </c>
      <c r="E381" s="132" t="s">
        <v>88</v>
      </c>
      <c r="F381" s="82">
        <v>3.6999999999999998E-2</v>
      </c>
    </row>
    <row r="382" spans="2:6" s="44" customFormat="1" ht="13.5" customHeight="1">
      <c r="B382" s="199"/>
      <c r="C382" s="235"/>
      <c r="D382" s="132" t="s">
        <v>289</v>
      </c>
      <c r="E382" s="132" t="s">
        <v>83</v>
      </c>
      <c r="F382" s="82">
        <v>0.03</v>
      </c>
    </row>
    <row r="383" spans="2:6" s="44" customFormat="1" ht="13.5" customHeight="1">
      <c r="B383" s="199"/>
      <c r="C383" s="236"/>
      <c r="D383" s="133" t="s">
        <v>93</v>
      </c>
      <c r="E383" s="133" t="s">
        <v>83</v>
      </c>
      <c r="F383" s="83">
        <v>2.4E-2</v>
      </c>
    </row>
    <row r="384" spans="2:6" s="44" customFormat="1" ht="13.5" customHeight="1">
      <c r="B384" s="199">
        <v>39</v>
      </c>
      <c r="C384" s="234" t="s">
        <v>9</v>
      </c>
      <c r="D384" s="149" t="s">
        <v>82</v>
      </c>
      <c r="E384" s="149" t="s">
        <v>83</v>
      </c>
      <c r="F384" s="150">
        <v>0.111</v>
      </c>
    </row>
    <row r="385" spans="2:6" s="44" customFormat="1" ht="13.5" customHeight="1">
      <c r="B385" s="199"/>
      <c r="C385" s="235"/>
      <c r="D385" s="131" t="s">
        <v>91</v>
      </c>
      <c r="E385" s="131" t="s">
        <v>83</v>
      </c>
      <c r="F385" s="82">
        <v>9.5000000000000001E-2</v>
      </c>
    </row>
    <row r="386" spans="2:6" s="44" customFormat="1" ht="13.5" customHeight="1">
      <c r="B386" s="199"/>
      <c r="C386" s="235"/>
      <c r="D386" s="132" t="s">
        <v>78</v>
      </c>
      <c r="E386" s="132" t="s">
        <v>79</v>
      </c>
      <c r="F386" s="82">
        <v>7.4999999999999997E-2</v>
      </c>
    </row>
    <row r="387" spans="2:6" s="44" customFormat="1" ht="13.5" customHeight="1">
      <c r="B387" s="199"/>
      <c r="C387" s="235"/>
      <c r="D387" s="132" t="s">
        <v>92</v>
      </c>
      <c r="E387" s="132" t="s">
        <v>83</v>
      </c>
      <c r="F387" s="82">
        <v>4.2000000000000003E-2</v>
      </c>
    </row>
    <row r="388" spans="2:6" s="44" customFormat="1" ht="13.5" customHeight="1">
      <c r="B388" s="199"/>
      <c r="C388" s="235"/>
      <c r="D388" s="132" t="s">
        <v>86</v>
      </c>
      <c r="E388" s="132" t="s">
        <v>83</v>
      </c>
      <c r="F388" s="82">
        <v>3.5999999999999997E-2</v>
      </c>
    </row>
    <row r="389" spans="2:6" s="44" customFormat="1" ht="13.5" customHeight="1">
      <c r="B389" s="199"/>
      <c r="C389" s="235"/>
      <c r="D389" s="132" t="s">
        <v>89</v>
      </c>
      <c r="E389" s="132" t="s">
        <v>83</v>
      </c>
      <c r="F389" s="82">
        <v>3.3000000000000002E-2</v>
      </c>
    </row>
    <row r="390" spans="2:6" s="44" customFormat="1" ht="13.5" customHeight="1">
      <c r="B390" s="199"/>
      <c r="C390" s="235"/>
      <c r="D390" s="132" t="s">
        <v>265</v>
      </c>
      <c r="E390" s="132" t="s">
        <v>83</v>
      </c>
      <c r="F390" s="82">
        <v>2.5000000000000001E-2</v>
      </c>
    </row>
    <row r="391" spans="2:6" s="44" customFormat="1" ht="13.5" customHeight="1">
      <c r="B391" s="199"/>
      <c r="C391" s="235"/>
      <c r="D391" s="132" t="s">
        <v>93</v>
      </c>
      <c r="E391" s="132" t="s">
        <v>83</v>
      </c>
      <c r="F391" s="82">
        <v>2.4E-2</v>
      </c>
    </row>
    <row r="392" spans="2:6" s="44" customFormat="1" ht="13.5" customHeight="1">
      <c r="B392" s="199"/>
      <c r="C392" s="235"/>
      <c r="D392" s="132" t="s">
        <v>260</v>
      </c>
      <c r="E392" s="132" t="s">
        <v>88</v>
      </c>
      <c r="F392" s="82">
        <v>2.4E-2</v>
      </c>
    </row>
    <row r="393" spans="2:6" s="44" customFormat="1" ht="13.5" customHeight="1">
      <c r="B393" s="199"/>
      <c r="C393" s="236"/>
      <c r="D393" s="133" t="s">
        <v>273</v>
      </c>
      <c r="E393" s="133" t="s">
        <v>83</v>
      </c>
      <c r="F393" s="83">
        <v>2.3E-2</v>
      </c>
    </row>
    <row r="394" spans="2:6" s="44" customFormat="1" ht="13.5" customHeight="1">
      <c r="B394" s="199">
        <v>40</v>
      </c>
      <c r="C394" s="234" t="s">
        <v>47</v>
      </c>
      <c r="D394" s="149" t="s">
        <v>82</v>
      </c>
      <c r="E394" s="149" t="s">
        <v>83</v>
      </c>
      <c r="F394" s="150">
        <v>0.129</v>
      </c>
    </row>
    <row r="395" spans="2:6" s="44" customFormat="1" ht="13.5" customHeight="1">
      <c r="B395" s="199"/>
      <c r="C395" s="235"/>
      <c r="D395" s="131" t="s">
        <v>78</v>
      </c>
      <c r="E395" s="131" t="s">
        <v>79</v>
      </c>
      <c r="F395" s="82">
        <v>0.104</v>
      </c>
    </row>
    <row r="396" spans="2:6" s="44" customFormat="1" ht="13.5" customHeight="1">
      <c r="B396" s="199"/>
      <c r="C396" s="235"/>
      <c r="D396" s="132" t="s">
        <v>91</v>
      </c>
      <c r="E396" s="132" t="s">
        <v>83</v>
      </c>
      <c r="F396" s="82">
        <v>0.08</v>
      </c>
    </row>
    <row r="397" spans="2:6" s="44" customFormat="1" ht="13.5" customHeight="1">
      <c r="B397" s="199"/>
      <c r="C397" s="235"/>
      <c r="D397" s="132" t="s">
        <v>295</v>
      </c>
      <c r="E397" s="132" t="s">
        <v>83</v>
      </c>
      <c r="F397" s="82">
        <v>6.3E-2</v>
      </c>
    </row>
    <row r="398" spans="2:6" s="44" customFormat="1" ht="13.5" customHeight="1">
      <c r="B398" s="199"/>
      <c r="C398" s="235"/>
      <c r="D398" s="132" t="s">
        <v>86</v>
      </c>
      <c r="E398" s="132" t="s">
        <v>83</v>
      </c>
      <c r="F398" s="82">
        <v>0.04</v>
      </c>
    </row>
    <row r="399" spans="2:6" s="44" customFormat="1" ht="13.5" customHeight="1">
      <c r="B399" s="199"/>
      <c r="C399" s="235"/>
      <c r="D399" s="132" t="s">
        <v>239</v>
      </c>
      <c r="E399" s="132" t="s">
        <v>81</v>
      </c>
      <c r="F399" s="82">
        <v>3.6999999999999998E-2</v>
      </c>
    </row>
    <row r="400" spans="2:6" s="44" customFormat="1" ht="13.5" customHeight="1">
      <c r="B400" s="199"/>
      <c r="C400" s="235"/>
      <c r="D400" s="132" t="s">
        <v>92</v>
      </c>
      <c r="E400" s="132" t="s">
        <v>83</v>
      </c>
      <c r="F400" s="82">
        <v>3.3000000000000002E-2</v>
      </c>
    </row>
    <row r="401" spans="2:6" s="44" customFormat="1" ht="13.5" customHeight="1">
      <c r="B401" s="199"/>
      <c r="C401" s="235"/>
      <c r="D401" s="132" t="s">
        <v>89</v>
      </c>
      <c r="E401" s="132" t="s">
        <v>83</v>
      </c>
      <c r="F401" s="82">
        <v>0.03</v>
      </c>
    </row>
    <row r="402" spans="2:6" s="44" customFormat="1" ht="13.5" customHeight="1">
      <c r="B402" s="199"/>
      <c r="C402" s="235"/>
      <c r="D402" s="132" t="s">
        <v>290</v>
      </c>
      <c r="E402" s="132" t="s">
        <v>83</v>
      </c>
      <c r="F402" s="82">
        <v>2.4E-2</v>
      </c>
    </row>
    <row r="403" spans="2:6" s="44" customFormat="1" ht="13.5" customHeight="1">
      <c r="B403" s="199"/>
      <c r="C403" s="236"/>
      <c r="D403" s="133" t="s">
        <v>296</v>
      </c>
      <c r="E403" s="133" t="s">
        <v>83</v>
      </c>
      <c r="F403" s="83">
        <v>1.9E-2</v>
      </c>
    </row>
    <row r="404" spans="2:6" s="44" customFormat="1" ht="13.5" customHeight="1">
      <c r="B404" s="199">
        <v>41</v>
      </c>
      <c r="C404" s="234" t="s">
        <v>14</v>
      </c>
      <c r="D404" s="149" t="s">
        <v>78</v>
      </c>
      <c r="E404" s="149" t="s">
        <v>79</v>
      </c>
      <c r="F404" s="150">
        <v>0.14499999999999999</v>
      </c>
    </row>
    <row r="405" spans="2:6" s="44" customFormat="1" ht="13.5" customHeight="1">
      <c r="B405" s="199"/>
      <c r="C405" s="235"/>
      <c r="D405" s="131" t="s">
        <v>86</v>
      </c>
      <c r="E405" s="131" t="s">
        <v>83</v>
      </c>
      <c r="F405" s="82">
        <v>0.13100000000000001</v>
      </c>
    </row>
    <row r="406" spans="2:6" s="44" customFormat="1" ht="13.5" customHeight="1">
      <c r="B406" s="199"/>
      <c r="C406" s="235"/>
      <c r="D406" s="132" t="s">
        <v>82</v>
      </c>
      <c r="E406" s="132" t="s">
        <v>83</v>
      </c>
      <c r="F406" s="82">
        <v>0.113</v>
      </c>
    </row>
    <row r="407" spans="2:6" s="44" customFormat="1" ht="13.5" customHeight="1">
      <c r="B407" s="199"/>
      <c r="C407" s="235"/>
      <c r="D407" s="132" t="s">
        <v>91</v>
      </c>
      <c r="E407" s="132" t="s">
        <v>83</v>
      </c>
      <c r="F407" s="82">
        <v>3.9E-2</v>
      </c>
    </row>
    <row r="408" spans="2:6" s="44" customFormat="1" ht="13.5" customHeight="1">
      <c r="B408" s="199"/>
      <c r="C408" s="235"/>
      <c r="D408" s="132" t="s">
        <v>129</v>
      </c>
      <c r="E408" s="132" t="s">
        <v>85</v>
      </c>
      <c r="F408" s="82">
        <v>2.8000000000000001E-2</v>
      </c>
    </row>
    <row r="409" spans="2:6" s="44" customFormat="1" ht="13.5" customHeight="1">
      <c r="B409" s="199"/>
      <c r="C409" s="235"/>
      <c r="D409" s="132" t="s">
        <v>92</v>
      </c>
      <c r="E409" s="132" t="s">
        <v>83</v>
      </c>
      <c r="F409" s="82">
        <v>2.8000000000000001E-2</v>
      </c>
    </row>
    <row r="410" spans="2:6" s="44" customFormat="1" ht="13.5" customHeight="1">
      <c r="B410" s="199"/>
      <c r="C410" s="235"/>
      <c r="D410" s="132" t="s">
        <v>89</v>
      </c>
      <c r="E410" s="132" t="s">
        <v>83</v>
      </c>
      <c r="F410" s="82">
        <v>2.5999999999999999E-2</v>
      </c>
    </row>
    <row r="411" spans="2:6" s="44" customFormat="1" ht="13.5" customHeight="1">
      <c r="B411" s="199"/>
      <c r="C411" s="235"/>
      <c r="D411" s="132" t="s">
        <v>289</v>
      </c>
      <c r="E411" s="132" t="s">
        <v>83</v>
      </c>
      <c r="F411" s="82">
        <v>2.3E-2</v>
      </c>
    </row>
    <row r="412" spans="2:6" s="44" customFormat="1" ht="13.5" customHeight="1">
      <c r="B412" s="199"/>
      <c r="C412" s="235"/>
      <c r="D412" s="132" t="s">
        <v>90</v>
      </c>
      <c r="E412" s="132" t="s">
        <v>83</v>
      </c>
      <c r="F412" s="82">
        <v>2.1000000000000001E-2</v>
      </c>
    </row>
    <row r="413" spans="2:6" s="44" customFormat="1" ht="13.5" customHeight="1">
      <c r="B413" s="199"/>
      <c r="C413" s="236"/>
      <c r="D413" s="133" t="s">
        <v>87</v>
      </c>
      <c r="E413" s="133" t="s">
        <v>88</v>
      </c>
      <c r="F413" s="83">
        <v>1.9E-2</v>
      </c>
    </row>
    <row r="414" spans="2:6" s="44" customFormat="1" ht="13.5" customHeight="1">
      <c r="B414" s="199">
        <v>42</v>
      </c>
      <c r="C414" s="234" t="s">
        <v>15</v>
      </c>
      <c r="D414" s="149" t="s">
        <v>78</v>
      </c>
      <c r="E414" s="149" t="s">
        <v>79</v>
      </c>
      <c r="F414" s="150">
        <v>0.126</v>
      </c>
    </row>
    <row r="415" spans="2:6" s="44" customFormat="1" ht="13.5" customHeight="1">
      <c r="B415" s="199"/>
      <c r="C415" s="235"/>
      <c r="D415" s="131" t="s">
        <v>82</v>
      </c>
      <c r="E415" s="131" t="s">
        <v>83</v>
      </c>
      <c r="F415" s="82">
        <v>8.5000000000000006E-2</v>
      </c>
    </row>
    <row r="416" spans="2:6" s="44" customFormat="1" ht="13.5" customHeight="1">
      <c r="B416" s="199"/>
      <c r="C416" s="235"/>
      <c r="D416" s="132" t="s">
        <v>91</v>
      </c>
      <c r="E416" s="132" t="s">
        <v>83</v>
      </c>
      <c r="F416" s="82">
        <v>6.7000000000000004E-2</v>
      </c>
    </row>
    <row r="417" spans="2:6" s="44" customFormat="1" ht="13.5" customHeight="1">
      <c r="B417" s="199"/>
      <c r="C417" s="235"/>
      <c r="D417" s="132" t="s">
        <v>86</v>
      </c>
      <c r="E417" s="132" t="s">
        <v>83</v>
      </c>
      <c r="F417" s="82">
        <v>4.7E-2</v>
      </c>
    </row>
    <row r="418" spans="2:6" s="44" customFormat="1" ht="13.5" customHeight="1">
      <c r="B418" s="199"/>
      <c r="C418" s="235"/>
      <c r="D418" s="132" t="s">
        <v>92</v>
      </c>
      <c r="E418" s="132" t="s">
        <v>83</v>
      </c>
      <c r="F418" s="82">
        <v>3.6999999999999998E-2</v>
      </c>
    </row>
    <row r="419" spans="2:6" s="44" customFormat="1" ht="13.5" customHeight="1">
      <c r="B419" s="199"/>
      <c r="C419" s="235"/>
      <c r="D419" s="132" t="s">
        <v>90</v>
      </c>
      <c r="E419" s="132" t="s">
        <v>83</v>
      </c>
      <c r="F419" s="82">
        <v>3.2000000000000001E-2</v>
      </c>
    </row>
    <row r="420" spans="2:6" s="44" customFormat="1" ht="13.5" customHeight="1">
      <c r="B420" s="199"/>
      <c r="C420" s="235"/>
      <c r="D420" s="132" t="s">
        <v>93</v>
      </c>
      <c r="E420" s="132" t="s">
        <v>83</v>
      </c>
      <c r="F420" s="82">
        <v>2.5999999999999999E-2</v>
      </c>
    </row>
    <row r="421" spans="2:6" s="44" customFormat="1" ht="13.5" customHeight="1">
      <c r="B421" s="199"/>
      <c r="C421" s="235"/>
      <c r="D421" s="132" t="s">
        <v>297</v>
      </c>
      <c r="E421" s="132" t="s">
        <v>79</v>
      </c>
      <c r="F421" s="82">
        <v>2.3E-2</v>
      </c>
    </row>
    <row r="422" spans="2:6" s="44" customFormat="1" ht="13.5" customHeight="1">
      <c r="B422" s="199"/>
      <c r="C422" s="235"/>
      <c r="D422" s="132" t="s">
        <v>89</v>
      </c>
      <c r="E422" s="132" t="s">
        <v>83</v>
      </c>
      <c r="F422" s="82">
        <v>0.02</v>
      </c>
    </row>
    <row r="423" spans="2:6" s="44" customFormat="1" ht="13.5" customHeight="1">
      <c r="B423" s="199"/>
      <c r="C423" s="236"/>
      <c r="D423" s="133" t="s">
        <v>87</v>
      </c>
      <c r="E423" s="133" t="s">
        <v>88</v>
      </c>
      <c r="F423" s="83">
        <v>0.02</v>
      </c>
    </row>
    <row r="424" spans="2:6" s="44" customFormat="1" ht="13.5" customHeight="1">
      <c r="B424" s="199">
        <v>43</v>
      </c>
      <c r="C424" s="234" t="s">
        <v>10</v>
      </c>
      <c r="D424" s="149" t="s">
        <v>78</v>
      </c>
      <c r="E424" s="149" t="s">
        <v>79</v>
      </c>
      <c r="F424" s="150">
        <v>0.111</v>
      </c>
    </row>
    <row r="425" spans="2:6" s="44" customFormat="1" ht="13.5" customHeight="1">
      <c r="B425" s="199"/>
      <c r="C425" s="235"/>
      <c r="D425" s="131" t="s">
        <v>82</v>
      </c>
      <c r="E425" s="131" t="s">
        <v>83</v>
      </c>
      <c r="F425" s="82">
        <v>0.106</v>
      </c>
    </row>
    <row r="426" spans="2:6" s="44" customFormat="1" ht="13.5" customHeight="1">
      <c r="B426" s="199"/>
      <c r="C426" s="235"/>
      <c r="D426" s="132" t="s">
        <v>86</v>
      </c>
      <c r="E426" s="132" t="s">
        <v>83</v>
      </c>
      <c r="F426" s="82">
        <v>6.3E-2</v>
      </c>
    </row>
    <row r="427" spans="2:6" s="44" customFormat="1" ht="13.5" customHeight="1">
      <c r="B427" s="199"/>
      <c r="C427" s="235"/>
      <c r="D427" s="132" t="s">
        <v>91</v>
      </c>
      <c r="E427" s="132" t="s">
        <v>83</v>
      </c>
      <c r="F427" s="82">
        <v>5.6000000000000001E-2</v>
      </c>
    </row>
    <row r="428" spans="2:6" s="44" customFormat="1" ht="13.5" customHeight="1">
      <c r="B428" s="199"/>
      <c r="C428" s="235"/>
      <c r="D428" s="132" t="s">
        <v>130</v>
      </c>
      <c r="E428" s="132" t="s">
        <v>88</v>
      </c>
      <c r="F428" s="82">
        <v>5.2999999999999999E-2</v>
      </c>
    </row>
    <row r="429" spans="2:6" s="44" customFormat="1" ht="13.5" customHeight="1">
      <c r="B429" s="199"/>
      <c r="C429" s="235"/>
      <c r="D429" s="132" t="s">
        <v>89</v>
      </c>
      <c r="E429" s="132" t="s">
        <v>83</v>
      </c>
      <c r="F429" s="82">
        <v>3.4000000000000002E-2</v>
      </c>
    </row>
    <row r="430" spans="2:6" s="44" customFormat="1" ht="13.5" customHeight="1">
      <c r="B430" s="199"/>
      <c r="C430" s="235"/>
      <c r="D430" s="132" t="s">
        <v>273</v>
      </c>
      <c r="E430" s="132" t="s">
        <v>83</v>
      </c>
      <c r="F430" s="82">
        <v>2.7E-2</v>
      </c>
    </row>
    <row r="431" spans="2:6" s="44" customFormat="1" ht="13.5" customHeight="1">
      <c r="B431" s="199"/>
      <c r="C431" s="235"/>
      <c r="D431" s="132" t="s">
        <v>247</v>
      </c>
      <c r="E431" s="132" t="s">
        <v>85</v>
      </c>
      <c r="F431" s="82">
        <v>2.5999999999999999E-2</v>
      </c>
    </row>
    <row r="432" spans="2:6" s="44" customFormat="1" ht="13.5" customHeight="1">
      <c r="B432" s="199"/>
      <c r="C432" s="235"/>
      <c r="D432" s="132" t="s">
        <v>87</v>
      </c>
      <c r="E432" s="132" t="s">
        <v>88</v>
      </c>
      <c r="F432" s="82">
        <v>2.4E-2</v>
      </c>
    </row>
    <row r="433" spans="2:6" s="44" customFormat="1" ht="13.5" customHeight="1">
      <c r="B433" s="199"/>
      <c r="C433" s="236"/>
      <c r="D433" s="133" t="s">
        <v>92</v>
      </c>
      <c r="E433" s="133" t="s">
        <v>83</v>
      </c>
      <c r="F433" s="83">
        <v>2.4E-2</v>
      </c>
    </row>
    <row r="434" spans="2:6" s="44" customFormat="1" ht="13.5" customHeight="1">
      <c r="B434" s="199">
        <v>44</v>
      </c>
      <c r="C434" s="234" t="s">
        <v>22</v>
      </c>
      <c r="D434" s="149" t="s">
        <v>78</v>
      </c>
      <c r="E434" s="149" t="s">
        <v>79</v>
      </c>
      <c r="F434" s="150">
        <v>0.124</v>
      </c>
    </row>
    <row r="435" spans="2:6" s="44" customFormat="1" ht="13.5" customHeight="1">
      <c r="B435" s="199"/>
      <c r="C435" s="235"/>
      <c r="D435" s="131" t="s">
        <v>82</v>
      </c>
      <c r="E435" s="131" t="s">
        <v>83</v>
      </c>
      <c r="F435" s="82">
        <v>0.121</v>
      </c>
    </row>
    <row r="436" spans="2:6" s="44" customFormat="1" ht="13.5" customHeight="1">
      <c r="B436" s="199"/>
      <c r="C436" s="235"/>
      <c r="D436" s="132" t="s">
        <v>86</v>
      </c>
      <c r="E436" s="132" t="s">
        <v>83</v>
      </c>
      <c r="F436" s="82">
        <v>6.7000000000000004E-2</v>
      </c>
    </row>
    <row r="437" spans="2:6" s="44" customFormat="1" ht="13.5" customHeight="1">
      <c r="B437" s="199"/>
      <c r="C437" s="235"/>
      <c r="D437" s="132" t="s">
        <v>274</v>
      </c>
      <c r="E437" s="132" t="s">
        <v>83</v>
      </c>
      <c r="F437" s="82">
        <v>5.0999999999999997E-2</v>
      </c>
    </row>
    <row r="438" spans="2:6" s="44" customFormat="1" ht="13.5" customHeight="1">
      <c r="B438" s="199"/>
      <c r="C438" s="235"/>
      <c r="D438" s="132" t="s">
        <v>91</v>
      </c>
      <c r="E438" s="132" t="s">
        <v>83</v>
      </c>
      <c r="F438" s="82">
        <v>4.8000000000000001E-2</v>
      </c>
    </row>
    <row r="439" spans="2:6" s="44" customFormat="1" ht="13.5" customHeight="1">
      <c r="B439" s="199"/>
      <c r="C439" s="235"/>
      <c r="D439" s="132" t="s">
        <v>93</v>
      </c>
      <c r="E439" s="132" t="s">
        <v>83</v>
      </c>
      <c r="F439" s="82">
        <v>2.8000000000000001E-2</v>
      </c>
    </row>
    <row r="440" spans="2:6" s="44" customFormat="1" ht="13.5" customHeight="1">
      <c r="B440" s="199"/>
      <c r="C440" s="235"/>
      <c r="D440" s="132" t="s">
        <v>247</v>
      </c>
      <c r="E440" s="132" t="s">
        <v>85</v>
      </c>
      <c r="F440" s="82">
        <v>2.8000000000000001E-2</v>
      </c>
    </row>
    <row r="441" spans="2:6" s="44" customFormat="1" ht="13.5" customHeight="1">
      <c r="B441" s="199"/>
      <c r="C441" s="235"/>
      <c r="D441" s="132" t="s">
        <v>87</v>
      </c>
      <c r="E441" s="132" t="s">
        <v>88</v>
      </c>
      <c r="F441" s="82">
        <v>2.7E-2</v>
      </c>
    </row>
    <row r="442" spans="2:6" s="44" customFormat="1" ht="13.5" customHeight="1">
      <c r="B442" s="199"/>
      <c r="C442" s="235"/>
      <c r="D442" s="132" t="s">
        <v>129</v>
      </c>
      <c r="E442" s="132" t="s">
        <v>85</v>
      </c>
      <c r="F442" s="82">
        <v>2.5999999999999999E-2</v>
      </c>
    </row>
    <row r="443" spans="2:6" s="44" customFormat="1" ht="13.5" customHeight="1">
      <c r="B443" s="199"/>
      <c r="C443" s="236"/>
      <c r="D443" s="133" t="s">
        <v>92</v>
      </c>
      <c r="E443" s="133" t="s">
        <v>83</v>
      </c>
      <c r="F443" s="83">
        <v>2.5000000000000001E-2</v>
      </c>
    </row>
    <row r="444" spans="2:6" s="44" customFormat="1" ht="13.5" customHeight="1">
      <c r="B444" s="199">
        <v>45</v>
      </c>
      <c r="C444" s="234" t="s">
        <v>48</v>
      </c>
      <c r="D444" s="149" t="s">
        <v>78</v>
      </c>
      <c r="E444" s="149" t="s">
        <v>79</v>
      </c>
      <c r="F444" s="150">
        <v>0.214</v>
      </c>
    </row>
    <row r="445" spans="2:6" s="44" customFormat="1" ht="13.5" customHeight="1">
      <c r="B445" s="199"/>
      <c r="C445" s="235"/>
      <c r="D445" s="131" t="s">
        <v>87</v>
      </c>
      <c r="E445" s="131" t="s">
        <v>88</v>
      </c>
      <c r="F445" s="82">
        <v>4.8000000000000001E-2</v>
      </c>
    </row>
    <row r="446" spans="2:6" s="44" customFormat="1" ht="13.5" customHeight="1">
      <c r="B446" s="199"/>
      <c r="C446" s="235"/>
      <c r="D446" s="132" t="s">
        <v>86</v>
      </c>
      <c r="E446" s="132" t="s">
        <v>83</v>
      </c>
      <c r="F446" s="82">
        <v>4.5999999999999999E-2</v>
      </c>
    </row>
    <row r="447" spans="2:6" s="44" customFormat="1" ht="13.5" customHeight="1">
      <c r="B447" s="199"/>
      <c r="C447" s="235"/>
      <c r="D447" s="132" t="s">
        <v>250</v>
      </c>
      <c r="E447" s="132" t="s">
        <v>88</v>
      </c>
      <c r="F447" s="82">
        <v>4.1000000000000002E-2</v>
      </c>
    </row>
    <row r="448" spans="2:6" s="44" customFormat="1" ht="13.5" customHeight="1">
      <c r="B448" s="199"/>
      <c r="C448" s="235"/>
      <c r="D448" s="132" t="s">
        <v>91</v>
      </c>
      <c r="E448" s="132" t="s">
        <v>83</v>
      </c>
      <c r="F448" s="82">
        <v>3.6999999999999998E-2</v>
      </c>
    </row>
    <row r="449" spans="2:6" s="44" customFormat="1" ht="13.5" customHeight="1">
      <c r="B449" s="199"/>
      <c r="C449" s="235"/>
      <c r="D449" s="132" t="s">
        <v>260</v>
      </c>
      <c r="E449" s="132" t="s">
        <v>88</v>
      </c>
      <c r="F449" s="82">
        <v>3.5999999999999997E-2</v>
      </c>
    </row>
    <row r="450" spans="2:6" s="44" customFormat="1" ht="13.5" customHeight="1">
      <c r="B450" s="199"/>
      <c r="C450" s="235"/>
      <c r="D450" s="132" t="s">
        <v>82</v>
      </c>
      <c r="E450" s="132" t="s">
        <v>83</v>
      </c>
      <c r="F450" s="82">
        <v>3.2000000000000001E-2</v>
      </c>
    </row>
    <row r="451" spans="2:6" s="44" customFormat="1" ht="13.5" customHeight="1">
      <c r="B451" s="199"/>
      <c r="C451" s="235"/>
      <c r="D451" s="132" t="s">
        <v>298</v>
      </c>
      <c r="E451" s="132" t="s">
        <v>299</v>
      </c>
      <c r="F451" s="82">
        <v>2.8000000000000001E-2</v>
      </c>
    </row>
    <row r="452" spans="2:6" s="44" customFormat="1" ht="13.5" customHeight="1">
      <c r="B452" s="199"/>
      <c r="C452" s="235"/>
      <c r="D452" s="132" t="s">
        <v>239</v>
      </c>
      <c r="E452" s="132" t="s">
        <v>81</v>
      </c>
      <c r="F452" s="82">
        <v>2.7E-2</v>
      </c>
    </row>
    <row r="453" spans="2:6" s="44" customFormat="1" ht="13.5" customHeight="1">
      <c r="B453" s="199"/>
      <c r="C453" s="236"/>
      <c r="D453" s="133" t="s">
        <v>89</v>
      </c>
      <c r="E453" s="133" t="s">
        <v>83</v>
      </c>
      <c r="F453" s="83">
        <v>2.5000000000000001E-2</v>
      </c>
    </row>
    <row r="454" spans="2:6" s="44" customFormat="1" ht="13.5" customHeight="1">
      <c r="B454" s="199">
        <v>46</v>
      </c>
      <c r="C454" s="234" t="s">
        <v>26</v>
      </c>
      <c r="D454" s="149" t="s">
        <v>78</v>
      </c>
      <c r="E454" s="149" t="s">
        <v>79</v>
      </c>
      <c r="F454" s="150">
        <v>0.114</v>
      </c>
    </row>
    <row r="455" spans="2:6" s="44" customFormat="1" ht="13.5" customHeight="1">
      <c r="B455" s="199"/>
      <c r="C455" s="235"/>
      <c r="D455" s="131" t="s">
        <v>82</v>
      </c>
      <c r="E455" s="131" t="s">
        <v>83</v>
      </c>
      <c r="F455" s="82">
        <v>0.107</v>
      </c>
    </row>
    <row r="456" spans="2:6" s="44" customFormat="1" ht="13.5" customHeight="1">
      <c r="B456" s="199"/>
      <c r="C456" s="235"/>
      <c r="D456" s="132" t="s">
        <v>91</v>
      </c>
      <c r="E456" s="132" t="s">
        <v>83</v>
      </c>
      <c r="F456" s="82">
        <v>8.2000000000000003E-2</v>
      </c>
    </row>
    <row r="457" spans="2:6" s="44" customFormat="1" ht="13.5" customHeight="1">
      <c r="B457" s="199"/>
      <c r="C457" s="235"/>
      <c r="D457" s="132" t="s">
        <v>86</v>
      </c>
      <c r="E457" s="132" t="s">
        <v>83</v>
      </c>
      <c r="F457" s="82">
        <v>4.2999999999999997E-2</v>
      </c>
    </row>
    <row r="458" spans="2:6" s="44" customFormat="1" ht="13.5" customHeight="1">
      <c r="B458" s="199"/>
      <c r="C458" s="235"/>
      <c r="D458" s="132" t="s">
        <v>92</v>
      </c>
      <c r="E458" s="132" t="s">
        <v>83</v>
      </c>
      <c r="F458" s="82">
        <v>4.2999999999999997E-2</v>
      </c>
    </row>
    <row r="459" spans="2:6" s="44" customFormat="1" ht="13.5" customHeight="1">
      <c r="B459" s="199"/>
      <c r="C459" s="235"/>
      <c r="D459" s="132" t="s">
        <v>87</v>
      </c>
      <c r="E459" s="132" t="s">
        <v>88</v>
      </c>
      <c r="F459" s="82">
        <v>3.5000000000000003E-2</v>
      </c>
    </row>
    <row r="460" spans="2:6" s="44" customFormat="1" ht="13.5" customHeight="1">
      <c r="B460" s="199"/>
      <c r="C460" s="235"/>
      <c r="D460" s="132" t="s">
        <v>274</v>
      </c>
      <c r="E460" s="132" t="s">
        <v>83</v>
      </c>
      <c r="F460" s="82">
        <v>2.9000000000000001E-2</v>
      </c>
    </row>
    <row r="461" spans="2:6" s="44" customFormat="1" ht="13.5" customHeight="1">
      <c r="B461" s="199"/>
      <c r="C461" s="235"/>
      <c r="D461" s="132" t="s">
        <v>289</v>
      </c>
      <c r="E461" s="132" t="s">
        <v>83</v>
      </c>
      <c r="F461" s="82">
        <v>2.4E-2</v>
      </c>
    </row>
    <row r="462" spans="2:6" s="44" customFormat="1" ht="13.5" customHeight="1">
      <c r="B462" s="199"/>
      <c r="C462" s="235"/>
      <c r="D462" s="132" t="s">
        <v>89</v>
      </c>
      <c r="E462" s="132" t="s">
        <v>83</v>
      </c>
      <c r="F462" s="82">
        <v>2.4E-2</v>
      </c>
    </row>
    <row r="463" spans="2:6" s="44" customFormat="1" ht="13.5" customHeight="1">
      <c r="B463" s="199"/>
      <c r="C463" s="236"/>
      <c r="D463" s="133" t="s">
        <v>247</v>
      </c>
      <c r="E463" s="133" t="s">
        <v>85</v>
      </c>
      <c r="F463" s="83">
        <v>2.4E-2</v>
      </c>
    </row>
    <row r="464" spans="2:6" s="44" customFormat="1" ht="13.5" customHeight="1">
      <c r="B464" s="199">
        <v>47</v>
      </c>
      <c r="C464" s="234" t="s">
        <v>16</v>
      </c>
      <c r="D464" s="149" t="s">
        <v>78</v>
      </c>
      <c r="E464" s="149" t="s">
        <v>79</v>
      </c>
      <c r="F464" s="150">
        <v>0.122</v>
      </c>
    </row>
    <row r="465" spans="2:6" s="44" customFormat="1" ht="13.5" customHeight="1">
      <c r="B465" s="199"/>
      <c r="C465" s="235"/>
      <c r="D465" s="131" t="s">
        <v>82</v>
      </c>
      <c r="E465" s="131" t="s">
        <v>83</v>
      </c>
      <c r="F465" s="82">
        <v>9.2999999999999999E-2</v>
      </c>
    </row>
    <row r="466" spans="2:6" s="44" customFormat="1" ht="13.5" customHeight="1">
      <c r="B466" s="199"/>
      <c r="C466" s="235"/>
      <c r="D466" s="132" t="s">
        <v>86</v>
      </c>
      <c r="E466" s="132" t="s">
        <v>83</v>
      </c>
      <c r="F466" s="82">
        <v>5.7000000000000002E-2</v>
      </c>
    </row>
    <row r="467" spans="2:6" s="44" customFormat="1" ht="13.5" customHeight="1">
      <c r="B467" s="199"/>
      <c r="C467" s="235"/>
      <c r="D467" s="132" t="s">
        <v>91</v>
      </c>
      <c r="E467" s="132" t="s">
        <v>83</v>
      </c>
      <c r="F467" s="82">
        <v>0.05</v>
      </c>
    </row>
    <row r="468" spans="2:6" s="44" customFormat="1" ht="13.5" customHeight="1">
      <c r="B468" s="199"/>
      <c r="C468" s="235"/>
      <c r="D468" s="132" t="s">
        <v>87</v>
      </c>
      <c r="E468" s="132" t="s">
        <v>88</v>
      </c>
      <c r="F468" s="82">
        <v>3.2000000000000001E-2</v>
      </c>
    </row>
    <row r="469" spans="2:6" s="44" customFormat="1" ht="13.5" customHeight="1">
      <c r="B469" s="199"/>
      <c r="C469" s="235"/>
      <c r="D469" s="132" t="s">
        <v>274</v>
      </c>
      <c r="E469" s="132" t="s">
        <v>83</v>
      </c>
      <c r="F469" s="82">
        <v>3.1E-2</v>
      </c>
    </row>
    <row r="470" spans="2:6" s="44" customFormat="1" ht="13.5" customHeight="1">
      <c r="B470" s="199"/>
      <c r="C470" s="235"/>
      <c r="D470" s="132" t="s">
        <v>92</v>
      </c>
      <c r="E470" s="132" t="s">
        <v>83</v>
      </c>
      <c r="F470" s="82">
        <v>2.1000000000000001E-2</v>
      </c>
    </row>
    <row r="471" spans="2:6" s="44" customFormat="1" ht="13.5" customHeight="1">
      <c r="B471" s="199"/>
      <c r="C471" s="235"/>
      <c r="D471" s="132" t="s">
        <v>130</v>
      </c>
      <c r="E471" s="132" t="s">
        <v>88</v>
      </c>
      <c r="F471" s="82">
        <v>0.02</v>
      </c>
    </row>
    <row r="472" spans="2:6" s="44" customFormat="1" ht="13.5" customHeight="1">
      <c r="B472" s="199"/>
      <c r="C472" s="235"/>
      <c r="D472" s="132" t="s">
        <v>89</v>
      </c>
      <c r="E472" s="132" t="s">
        <v>83</v>
      </c>
      <c r="F472" s="82">
        <v>1.9E-2</v>
      </c>
    </row>
    <row r="473" spans="2:6" s="44" customFormat="1" ht="13.5" customHeight="1">
      <c r="B473" s="199"/>
      <c r="C473" s="236"/>
      <c r="D473" s="133" t="s">
        <v>225</v>
      </c>
      <c r="E473" s="133" t="s">
        <v>79</v>
      </c>
      <c r="F473" s="83">
        <v>1.7999999999999999E-2</v>
      </c>
    </row>
    <row r="474" spans="2:6" s="44" customFormat="1" ht="13.5" customHeight="1">
      <c r="B474" s="199">
        <v>48</v>
      </c>
      <c r="C474" s="234" t="s">
        <v>27</v>
      </c>
      <c r="D474" s="149" t="s">
        <v>78</v>
      </c>
      <c r="E474" s="149" t="s">
        <v>79</v>
      </c>
      <c r="F474" s="150">
        <v>0.185</v>
      </c>
    </row>
    <row r="475" spans="2:6" s="44" customFormat="1" ht="13.5" customHeight="1">
      <c r="B475" s="199"/>
      <c r="C475" s="235"/>
      <c r="D475" s="131" t="s">
        <v>130</v>
      </c>
      <c r="E475" s="131" t="s">
        <v>88</v>
      </c>
      <c r="F475" s="82">
        <v>7.8E-2</v>
      </c>
    </row>
    <row r="476" spans="2:6" s="44" customFormat="1" ht="13.5" customHeight="1">
      <c r="B476" s="199"/>
      <c r="C476" s="235"/>
      <c r="D476" s="132" t="s">
        <v>249</v>
      </c>
      <c r="E476" s="132" t="s">
        <v>79</v>
      </c>
      <c r="F476" s="82">
        <v>6.4000000000000001E-2</v>
      </c>
    </row>
    <row r="477" spans="2:6" s="44" customFormat="1" ht="13.5" customHeight="1">
      <c r="B477" s="199"/>
      <c r="C477" s="235"/>
      <c r="D477" s="132" t="s">
        <v>87</v>
      </c>
      <c r="E477" s="132" t="s">
        <v>88</v>
      </c>
      <c r="F477" s="82">
        <v>6.2E-2</v>
      </c>
    </row>
    <row r="478" spans="2:6" s="44" customFormat="1" ht="13.5" customHeight="1">
      <c r="B478" s="199"/>
      <c r="C478" s="235"/>
      <c r="D478" s="132" t="s">
        <v>82</v>
      </c>
      <c r="E478" s="132" t="s">
        <v>83</v>
      </c>
      <c r="F478" s="82">
        <v>4.3999999999999997E-2</v>
      </c>
    </row>
    <row r="479" spans="2:6" s="44" customFormat="1" ht="13.5" customHeight="1">
      <c r="B479" s="199"/>
      <c r="C479" s="235"/>
      <c r="D479" s="132" t="s">
        <v>91</v>
      </c>
      <c r="E479" s="132" t="s">
        <v>83</v>
      </c>
      <c r="F479" s="82">
        <v>4.1000000000000002E-2</v>
      </c>
    </row>
    <row r="480" spans="2:6" s="44" customFormat="1" ht="13.5" customHeight="1">
      <c r="B480" s="199"/>
      <c r="C480" s="235"/>
      <c r="D480" s="132" t="s">
        <v>247</v>
      </c>
      <c r="E480" s="132" t="s">
        <v>85</v>
      </c>
      <c r="F480" s="82">
        <v>3.5000000000000003E-2</v>
      </c>
    </row>
    <row r="481" spans="2:6" s="44" customFormat="1" ht="13.5" customHeight="1">
      <c r="B481" s="199"/>
      <c r="C481" s="235"/>
      <c r="D481" s="132" t="s">
        <v>285</v>
      </c>
      <c r="E481" s="132" t="s">
        <v>79</v>
      </c>
      <c r="F481" s="82">
        <v>0.03</v>
      </c>
    </row>
    <row r="482" spans="2:6" s="44" customFormat="1" ht="13.5" customHeight="1">
      <c r="B482" s="199"/>
      <c r="C482" s="235"/>
      <c r="D482" s="132" t="s">
        <v>260</v>
      </c>
      <c r="E482" s="132" t="s">
        <v>88</v>
      </c>
      <c r="F482" s="82">
        <v>2.7E-2</v>
      </c>
    </row>
    <row r="483" spans="2:6" s="44" customFormat="1" ht="13.5" customHeight="1">
      <c r="B483" s="199"/>
      <c r="C483" s="236"/>
      <c r="D483" s="133" t="s">
        <v>239</v>
      </c>
      <c r="E483" s="133" t="s">
        <v>81</v>
      </c>
      <c r="F483" s="83">
        <v>2.4E-2</v>
      </c>
    </row>
    <row r="484" spans="2:6" s="44" customFormat="1" ht="13.5" customHeight="1">
      <c r="B484" s="199">
        <v>49</v>
      </c>
      <c r="C484" s="234" t="s">
        <v>28</v>
      </c>
      <c r="D484" s="149" t="s">
        <v>78</v>
      </c>
      <c r="E484" s="149" t="s">
        <v>79</v>
      </c>
      <c r="F484" s="150">
        <v>0.14299999999999999</v>
      </c>
    </row>
    <row r="485" spans="2:6" s="44" customFormat="1" ht="13.5" customHeight="1">
      <c r="B485" s="199"/>
      <c r="C485" s="235"/>
      <c r="D485" s="131" t="s">
        <v>82</v>
      </c>
      <c r="E485" s="131" t="s">
        <v>83</v>
      </c>
      <c r="F485" s="82">
        <v>8.6999999999999994E-2</v>
      </c>
    </row>
    <row r="486" spans="2:6" s="44" customFormat="1" ht="13.5" customHeight="1">
      <c r="B486" s="199"/>
      <c r="C486" s="235"/>
      <c r="D486" s="132" t="s">
        <v>91</v>
      </c>
      <c r="E486" s="132" t="s">
        <v>83</v>
      </c>
      <c r="F486" s="82">
        <v>5.2999999999999999E-2</v>
      </c>
    </row>
    <row r="487" spans="2:6" s="44" customFormat="1" ht="13.5" customHeight="1">
      <c r="B487" s="199"/>
      <c r="C487" s="235"/>
      <c r="D487" s="132" t="s">
        <v>130</v>
      </c>
      <c r="E487" s="132" t="s">
        <v>88</v>
      </c>
      <c r="F487" s="82">
        <v>4.2999999999999997E-2</v>
      </c>
    </row>
    <row r="488" spans="2:6" s="44" customFormat="1" ht="13.5" customHeight="1">
      <c r="B488" s="199"/>
      <c r="C488" s="235"/>
      <c r="D488" s="132" t="s">
        <v>129</v>
      </c>
      <c r="E488" s="132" t="s">
        <v>85</v>
      </c>
      <c r="F488" s="82">
        <v>3.7999999999999999E-2</v>
      </c>
    </row>
    <row r="489" spans="2:6" s="44" customFormat="1" ht="13.5" customHeight="1">
      <c r="B489" s="199"/>
      <c r="C489" s="235"/>
      <c r="D489" s="132" t="s">
        <v>86</v>
      </c>
      <c r="E489" s="132" t="s">
        <v>83</v>
      </c>
      <c r="F489" s="82">
        <v>3.6999999999999998E-2</v>
      </c>
    </row>
    <row r="490" spans="2:6" s="44" customFormat="1" ht="13.5" customHeight="1">
      <c r="B490" s="199"/>
      <c r="C490" s="235"/>
      <c r="D490" s="132" t="s">
        <v>89</v>
      </c>
      <c r="E490" s="132" t="s">
        <v>83</v>
      </c>
      <c r="F490" s="82">
        <v>3.4000000000000002E-2</v>
      </c>
    </row>
    <row r="491" spans="2:6" s="44" customFormat="1" ht="13.5" customHeight="1">
      <c r="B491" s="199"/>
      <c r="C491" s="235"/>
      <c r="D491" s="132" t="s">
        <v>247</v>
      </c>
      <c r="E491" s="132" t="s">
        <v>85</v>
      </c>
      <c r="F491" s="82">
        <v>3.4000000000000002E-2</v>
      </c>
    </row>
    <row r="492" spans="2:6" s="44" customFormat="1" ht="13.5" customHeight="1">
      <c r="B492" s="199"/>
      <c r="C492" s="235"/>
      <c r="D492" s="132" t="s">
        <v>93</v>
      </c>
      <c r="E492" s="132" t="s">
        <v>83</v>
      </c>
      <c r="F492" s="82">
        <v>3.2000000000000001E-2</v>
      </c>
    </row>
    <row r="493" spans="2:6" s="44" customFormat="1" ht="13.5" customHeight="1">
      <c r="B493" s="199"/>
      <c r="C493" s="236"/>
      <c r="D493" s="133" t="s">
        <v>87</v>
      </c>
      <c r="E493" s="133" t="s">
        <v>88</v>
      </c>
      <c r="F493" s="83">
        <v>2.1999999999999999E-2</v>
      </c>
    </row>
    <row r="494" spans="2:6" s="44" customFormat="1" ht="13.5" customHeight="1">
      <c r="B494" s="199">
        <v>50</v>
      </c>
      <c r="C494" s="234" t="s">
        <v>17</v>
      </c>
      <c r="D494" s="149" t="s">
        <v>78</v>
      </c>
      <c r="E494" s="149" t="s">
        <v>79</v>
      </c>
      <c r="F494" s="150">
        <v>0.14399999999999999</v>
      </c>
    </row>
    <row r="495" spans="2:6" s="44" customFormat="1" ht="13.5" customHeight="1">
      <c r="B495" s="199"/>
      <c r="C495" s="235"/>
      <c r="D495" s="131" t="s">
        <v>82</v>
      </c>
      <c r="E495" s="131" t="s">
        <v>83</v>
      </c>
      <c r="F495" s="82">
        <v>6.5000000000000002E-2</v>
      </c>
    </row>
    <row r="496" spans="2:6" s="44" customFormat="1" ht="13.5" customHeight="1">
      <c r="B496" s="199"/>
      <c r="C496" s="235"/>
      <c r="D496" s="132" t="s">
        <v>130</v>
      </c>
      <c r="E496" s="132" t="s">
        <v>88</v>
      </c>
      <c r="F496" s="82">
        <v>3.7999999999999999E-2</v>
      </c>
    </row>
    <row r="497" spans="2:6" s="44" customFormat="1" ht="13.5" customHeight="1">
      <c r="B497" s="199"/>
      <c r="C497" s="235"/>
      <c r="D497" s="132" t="s">
        <v>91</v>
      </c>
      <c r="E497" s="132" t="s">
        <v>83</v>
      </c>
      <c r="F497" s="82">
        <v>3.6999999999999998E-2</v>
      </c>
    </row>
    <row r="498" spans="2:6" s="44" customFormat="1" ht="13.5" customHeight="1">
      <c r="B498" s="199"/>
      <c r="C498" s="235"/>
      <c r="D498" s="132" t="s">
        <v>129</v>
      </c>
      <c r="E498" s="132" t="s">
        <v>85</v>
      </c>
      <c r="F498" s="82">
        <v>3.5000000000000003E-2</v>
      </c>
    </row>
    <row r="499" spans="2:6" s="44" customFormat="1" ht="13.5" customHeight="1">
      <c r="B499" s="199"/>
      <c r="C499" s="235"/>
      <c r="D499" s="132" t="s">
        <v>274</v>
      </c>
      <c r="E499" s="132" t="s">
        <v>83</v>
      </c>
      <c r="F499" s="82">
        <v>3.2000000000000001E-2</v>
      </c>
    </row>
    <row r="500" spans="2:6" s="44" customFormat="1" ht="13.5" customHeight="1">
      <c r="B500" s="199"/>
      <c r="C500" s="235"/>
      <c r="D500" s="132" t="s">
        <v>239</v>
      </c>
      <c r="E500" s="132" t="s">
        <v>81</v>
      </c>
      <c r="F500" s="82">
        <v>3.2000000000000001E-2</v>
      </c>
    </row>
    <row r="501" spans="2:6" s="44" customFormat="1" ht="13.5" customHeight="1">
      <c r="B501" s="199"/>
      <c r="C501" s="235"/>
      <c r="D501" s="132" t="s">
        <v>87</v>
      </c>
      <c r="E501" s="132" t="s">
        <v>88</v>
      </c>
      <c r="F501" s="82">
        <v>0.03</v>
      </c>
    </row>
    <row r="502" spans="2:6" s="44" customFormat="1" ht="13.5" customHeight="1">
      <c r="B502" s="199"/>
      <c r="C502" s="235"/>
      <c r="D502" s="132" t="s">
        <v>92</v>
      </c>
      <c r="E502" s="132" t="s">
        <v>83</v>
      </c>
      <c r="F502" s="82">
        <v>2.9000000000000001E-2</v>
      </c>
    </row>
    <row r="503" spans="2:6" s="44" customFormat="1" ht="13.5" customHeight="1">
      <c r="B503" s="199"/>
      <c r="C503" s="236"/>
      <c r="D503" s="133" t="s">
        <v>86</v>
      </c>
      <c r="E503" s="133" t="s">
        <v>83</v>
      </c>
      <c r="F503" s="83">
        <v>2.5000000000000001E-2</v>
      </c>
    </row>
    <row r="504" spans="2:6" s="44" customFormat="1" ht="13.5" customHeight="1">
      <c r="B504" s="199">
        <v>51</v>
      </c>
      <c r="C504" s="234" t="s">
        <v>49</v>
      </c>
      <c r="D504" s="149" t="s">
        <v>78</v>
      </c>
      <c r="E504" s="149" t="s">
        <v>79</v>
      </c>
      <c r="F504" s="150">
        <v>0.16400000000000001</v>
      </c>
    </row>
    <row r="505" spans="2:6" s="44" customFormat="1" ht="13.5" customHeight="1">
      <c r="B505" s="199"/>
      <c r="C505" s="235"/>
      <c r="D505" s="131" t="s">
        <v>82</v>
      </c>
      <c r="E505" s="131" t="s">
        <v>83</v>
      </c>
      <c r="F505" s="82">
        <v>7.1999999999999995E-2</v>
      </c>
    </row>
    <row r="506" spans="2:6" s="44" customFormat="1" ht="13.5" customHeight="1">
      <c r="B506" s="199"/>
      <c r="C506" s="235"/>
      <c r="D506" s="132" t="s">
        <v>87</v>
      </c>
      <c r="E506" s="132" t="s">
        <v>88</v>
      </c>
      <c r="F506" s="82">
        <v>5.3999999999999999E-2</v>
      </c>
    </row>
    <row r="507" spans="2:6" s="44" customFormat="1" ht="13.5" customHeight="1">
      <c r="B507" s="199"/>
      <c r="C507" s="235"/>
      <c r="D507" s="132" t="s">
        <v>91</v>
      </c>
      <c r="E507" s="132" t="s">
        <v>83</v>
      </c>
      <c r="F507" s="82">
        <v>0.05</v>
      </c>
    </row>
    <row r="508" spans="2:6" s="44" customFormat="1" ht="13.5" customHeight="1">
      <c r="B508" s="199"/>
      <c r="C508" s="235"/>
      <c r="D508" s="132" t="s">
        <v>86</v>
      </c>
      <c r="E508" s="132" t="s">
        <v>83</v>
      </c>
      <c r="F508" s="82">
        <v>4.1000000000000002E-2</v>
      </c>
    </row>
    <row r="509" spans="2:6" s="44" customFormat="1" ht="13.5" customHeight="1">
      <c r="B509" s="199"/>
      <c r="C509" s="235"/>
      <c r="D509" s="132" t="s">
        <v>129</v>
      </c>
      <c r="E509" s="132" t="s">
        <v>85</v>
      </c>
      <c r="F509" s="82">
        <v>0.04</v>
      </c>
    </row>
    <row r="510" spans="2:6" s="44" customFormat="1" ht="13.5" customHeight="1">
      <c r="B510" s="199"/>
      <c r="C510" s="235"/>
      <c r="D510" s="132" t="s">
        <v>92</v>
      </c>
      <c r="E510" s="132" t="s">
        <v>83</v>
      </c>
      <c r="F510" s="82">
        <v>2.5999999999999999E-2</v>
      </c>
    </row>
    <row r="511" spans="2:6" s="44" customFormat="1" ht="13.5" customHeight="1">
      <c r="B511" s="199"/>
      <c r="C511" s="235"/>
      <c r="D511" s="132" t="s">
        <v>130</v>
      </c>
      <c r="E511" s="132" t="s">
        <v>88</v>
      </c>
      <c r="F511" s="82">
        <v>1.9E-2</v>
      </c>
    </row>
    <row r="512" spans="2:6" s="44" customFormat="1" ht="13.5" customHeight="1">
      <c r="B512" s="199"/>
      <c r="C512" s="235"/>
      <c r="D512" s="132" t="s">
        <v>283</v>
      </c>
      <c r="E512" s="132" t="s">
        <v>85</v>
      </c>
      <c r="F512" s="82">
        <v>1.7999999999999999E-2</v>
      </c>
    </row>
    <row r="513" spans="2:6" s="44" customFormat="1" ht="13.5" customHeight="1">
      <c r="B513" s="199"/>
      <c r="C513" s="236"/>
      <c r="D513" s="133" t="s">
        <v>245</v>
      </c>
      <c r="E513" s="133" t="s">
        <v>79</v>
      </c>
      <c r="F513" s="83">
        <v>1.7999999999999999E-2</v>
      </c>
    </row>
    <row r="514" spans="2:6" s="44" customFormat="1" ht="13.5" customHeight="1">
      <c r="B514" s="199">
        <v>52</v>
      </c>
      <c r="C514" s="234" t="s">
        <v>5</v>
      </c>
      <c r="D514" s="149" t="s">
        <v>82</v>
      </c>
      <c r="E514" s="149" t="s">
        <v>83</v>
      </c>
      <c r="F514" s="150">
        <v>8.1000000000000003E-2</v>
      </c>
    </row>
    <row r="515" spans="2:6" s="44" customFormat="1" ht="13.5" customHeight="1">
      <c r="B515" s="199"/>
      <c r="C515" s="235"/>
      <c r="D515" s="131" t="s">
        <v>91</v>
      </c>
      <c r="E515" s="131" t="s">
        <v>83</v>
      </c>
      <c r="F515" s="82">
        <v>7.4999999999999997E-2</v>
      </c>
    </row>
    <row r="516" spans="2:6" s="44" customFormat="1" ht="13.5" customHeight="1">
      <c r="B516" s="199"/>
      <c r="C516" s="235"/>
      <c r="D516" s="132" t="s">
        <v>89</v>
      </c>
      <c r="E516" s="132" t="s">
        <v>83</v>
      </c>
      <c r="F516" s="82">
        <v>6.3E-2</v>
      </c>
    </row>
    <row r="517" spans="2:6" s="44" customFormat="1" ht="13.5" customHeight="1">
      <c r="B517" s="199"/>
      <c r="C517" s="235"/>
      <c r="D517" s="132" t="s">
        <v>86</v>
      </c>
      <c r="E517" s="132" t="s">
        <v>83</v>
      </c>
      <c r="F517" s="82">
        <v>5.8999999999999997E-2</v>
      </c>
    </row>
    <row r="518" spans="2:6" s="44" customFormat="1" ht="13.5" customHeight="1">
      <c r="B518" s="199"/>
      <c r="C518" s="235"/>
      <c r="D518" s="132" t="s">
        <v>78</v>
      </c>
      <c r="E518" s="132" t="s">
        <v>79</v>
      </c>
      <c r="F518" s="82">
        <v>5.7000000000000002E-2</v>
      </c>
    </row>
    <row r="519" spans="2:6" s="44" customFormat="1" ht="13.5" customHeight="1">
      <c r="B519" s="199"/>
      <c r="C519" s="235"/>
      <c r="D519" s="132" t="s">
        <v>92</v>
      </c>
      <c r="E519" s="132" t="s">
        <v>83</v>
      </c>
      <c r="F519" s="82">
        <v>4.5999999999999999E-2</v>
      </c>
    </row>
    <row r="520" spans="2:6" s="44" customFormat="1" ht="13.5" customHeight="1">
      <c r="B520" s="199"/>
      <c r="C520" s="235"/>
      <c r="D520" s="132" t="s">
        <v>129</v>
      </c>
      <c r="E520" s="132" t="s">
        <v>85</v>
      </c>
      <c r="F520" s="82">
        <v>4.2999999999999997E-2</v>
      </c>
    </row>
    <row r="521" spans="2:6" s="44" customFormat="1" ht="13.5" customHeight="1">
      <c r="B521" s="199"/>
      <c r="C521" s="235"/>
      <c r="D521" s="132" t="s">
        <v>93</v>
      </c>
      <c r="E521" s="132" t="s">
        <v>83</v>
      </c>
      <c r="F521" s="82">
        <v>3.3000000000000002E-2</v>
      </c>
    </row>
    <row r="522" spans="2:6" s="44" customFormat="1" ht="13.5" customHeight="1">
      <c r="B522" s="199"/>
      <c r="C522" s="235"/>
      <c r="D522" s="132" t="s">
        <v>130</v>
      </c>
      <c r="E522" s="132" t="s">
        <v>88</v>
      </c>
      <c r="F522" s="82">
        <v>3.2000000000000001E-2</v>
      </c>
    </row>
    <row r="523" spans="2:6" s="44" customFormat="1" ht="13.5" customHeight="1">
      <c r="B523" s="199"/>
      <c r="C523" s="236"/>
      <c r="D523" s="133" t="s">
        <v>273</v>
      </c>
      <c r="E523" s="133" t="s">
        <v>83</v>
      </c>
      <c r="F523" s="83">
        <v>2.9000000000000001E-2</v>
      </c>
    </row>
    <row r="524" spans="2:6" s="44" customFormat="1" ht="13.5" customHeight="1">
      <c r="B524" s="199">
        <v>53</v>
      </c>
      <c r="C524" s="234" t="s">
        <v>23</v>
      </c>
      <c r="D524" s="149" t="s">
        <v>78</v>
      </c>
      <c r="E524" s="149" t="s">
        <v>79</v>
      </c>
      <c r="F524" s="150">
        <v>0.157</v>
      </c>
    </row>
    <row r="525" spans="2:6" s="44" customFormat="1" ht="13.5" customHeight="1">
      <c r="B525" s="199"/>
      <c r="C525" s="235"/>
      <c r="D525" s="131" t="s">
        <v>82</v>
      </c>
      <c r="E525" s="131" t="s">
        <v>83</v>
      </c>
      <c r="F525" s="82">
        <v>8.4000000000000005E-2</v>
      </c>
    </row>
    <row r="526" spans="2:6" s="44" customFormat="1" ht="13.5" customHeight="1">
      <c r="B526" s="199"/>
      <c r="C526" s="235"/>
      <c r="D526" s="132" t="s">
        <v>86</v>
      </c>
      <c r="E526" s="132" t="s">
        <v>83</v>
      </c>
      <c r="F526" s="82">
        <v>6.0999999999999999E-2</v>
      </c>
    </row>
    <row r="527" spans="2:6" s="44" customFormat="1" ht="13.5" customHeight="1">
      <c r="B527" s="199"/>
      <c r="C527" s="235"/>
      <c r="D527" s="132" t="s">
        <v>91</v>
      </c>
      <c r="E527" s="132" t="s">
        <v>83</v>
      </c>
      <c r="F527" s="82">
        <v>4.9000000000000002E-2</v>
      </c>
    </row>
    <row r="528" spans="2:6" s="44" customFormat="1" ht="13.5" customHeight="1">
      <c r="B528" s="199"/>
      <c r="C528" s="235"/>
      <c r="D528" s="132" t="s">
        <v>286</v>
      </c>
      <c r="E528" s="132" t="s">
        <v>85</v>
      </c>
      <c r="F528" s="82">
        <v>0.04</v>
      </c>
    </row>
    <row r="529" spans="2:6" s="44" customFormat="1" ht="13.5" customHeight="1">
      <c r="B529" s="199"/>
      <c r="C529" s="235"/>
      <c r="D529" s="132" t="s">
        <v>129</v>
      </c>
      <c r="E529" s="132" t="s">
        <v>85</v>
      </c>
      <c r="F529" s="82">
        <v>3.7999999999999999E-2</v>
      </c>
    </row>
    <row r="530" spans="2:6" s="44" customFormat="1" ht="13.5" customHeight="1">
      <c r="B530" s="199"/>
      <c r="C530" s="235"/>
      <c r="D530" s="132" t="s">
        <v>247</v>
      </c>
      <c r="E530" s="132" t="s">
        <v>85</v>
      </c>
      <c r="F530" s="82">
        <v>3.6999999999999998E-2</v>
      </c>
    </row>
    <row r="531" spans="2:6" s="44" customFormat="1" ht="13.5" customHeight="1">
      <c r="B531" s="199"/>
      <c r="C531" s="235"/>
      <c r="D531" s="132" t="s">
        <v>87</v>
      </c>
      <c r="E531" s="132" t="s">
        <v>88</v>
      </c>
      <c r="F531" s="82">
        <v>3.4000000000000002E-2</v>
      </c>
    </row>
    <row r="532" spans="2:6" s="44" customFormat="1" ht="13.5" customHeight="1">
      <c r="B532" s="199"/>
      <c r="C532" s="235"/>
      <c r="D532" s="132" t="s">
        <v>287</v>
      </c>
      <c r="E532" s="132" t="s">
        <v>83</v>
      </c>
      <c r="F532" s="82">
        <v>3.4000000000000002E-2</v>
      </c>
    </row>
    <row r="533" spans="2:6" s="44" customFormat="1" ht="13.5" customHeight="1">
      <c r="B533" s="199"/>
      <c r="C533" s="236"/>
      <c r="D533" s="133" t="s">
        <v>279</v>
      </c>
      <c r="E533" s="133" t="s">
        <v>83</v>
      </c>
      <c r="F533" s="83">
        <v>3.2000000000000001E-2</v>
      </c>
    </row>
    <row r="534" spans="2:6" s="44" customFormat="1" ht="13.5" customHeight="1">
      <c r="B534" s="199">
        <v>54</v>
      </c>
      <c r="C534" s="234" t="s">
        <v>29</v>
      </c>
      <c r="D534" s="149" t="s">
        <v>78</v>
      </c>
      <c r="E534" s="149" t="s">
        <v>79</v>
      </c>
      <c r="F534" s="150">
        <v>7.6999999999999999E-2</v>
      </c>
    </row>
    <row r="535" spans="2:6" s="44" customFormat="1" ht="13.5" customHeight="1">
      <c r="B535" s="199"/>
      <c r="C535" s="235"/>
      <c r="D535" s="131" t="s">
        <v>82</v>
      </c>
      <c r="E535" s="131" t="s">
        <v>83</v>
      </c>
      <c r="F535" s="82">
        <v>6.0999999999999999E-2</v>
      </c>
    </row>
    <row r="536" spans="2:6" s="44" customFormat="1" ht="13.5" customHeight="1">
      <c r="B536" s="199"/>
      <c r="C536" s="235"/>
      <c r="D536" s="132" t="s">
        <v>265</v>
      </c>
      <c r="E536" s="132" t="s">
        <v>83</v>
      </c>
      <c r="F536" s="82">
        <v>5.5E-2</v>
      </c>
    </row>
    <row r="537" spans="2:6" s="44" customFormat="1" ht="13.5" customHeight="1">
      <c r="B537" s="199"/>
      <c r="C537" s="235"/>
      <c r="D537" s="132" t="s">
        <v>86</v>
      </c>
      <c r="E537" s="132" t="s">
        <v>83</v>
      </c>
      <c r="F537" s="82">
        <v>4.8000000000000001E-2</v>
      </c>
    </row>
    <row r="538" spans="2:6" s="44" customFormat="1" ht="13.5" customHeight="1">
      <c r="B538" s="199"/>
      <c r="C538" s="235"/>
      <c r="D538" s="132" t="s">
        <v>92</v>
      </c>
      <c r="E538" s="132" t="s">
        <v>83</v>
      </c>
      <c r="F538" s="82">
        <v>4.5999999999999999E-2</v>
      </c>
    </row>
    <row r="539" spans="2:6" s="44" customFormat="1" ht="13.5" customHeight="1">
      <c r="B539" s="199"/>
      <c r="C539" s="235"/>
      <c r="D539" s="132" t="s">
        <v>130</v>
      </c>
      <c r="E539" s="132" t="s">
        <v>88</v>
      </c>
      <c r="F539" s="82">
        <v>0.04</v>
      </c>
    </row>
    <row r="540" spans="2:6" s="44" customFormat="1" ht="13.5" customHeight="1">
      <c r="B540" s="199"/>
      <c r="C540" s="235"/>
      <c r="D540" s="132" t="s">
        <v>91</v>
      </c>
      <c r="E540" s="132" t="s">
        <v>83</v>
      </c>
      <c r="F540" s="82">
        <v>3.7999999999999999E-2</v>
      </c>
    </row>
    <row r="541" spans="2:6" s="44" customFormat="1" ht="13.5" customHeight="1">
      <c r="B541" s="199"/>
      <c r="C541" s="235"/>
      <c r="D541" s="132" t="s">
        <v>89</v>
      </c>
      <c r="E541" s="132" t="s">
        <v>83</v>
      </c>
      <c r="F541" s="82">
        <v>2.9000000000000001E-2</v>
      </c>
    </row>
    <row r="542" spans="2:6" s="44" customFormat="1" ht="13.5" customHeight="1">
      <c r="B542" s="199"/>
      <c r="C542" s="235"/>
      <c r="D542" s="132" t="s">
        <v>300</v>
      </c>
      <c r="E542" s="132" t="s">
        <v>83</v>
      </c>
      <c r="F542" s="82">
        <v>2.7E-2</v>
      </c>
    </row>
    <row r="543" spans="2:6" s="44" customFormat="1" ht="13.5" customHeight="1">
      <c r="B543" s="199"/>
      <c r="C543" s="236"/>
      <c r="D543" s="133" t="s">
        <v>275</v>
      </c>
      <c r="E543" s="133" t="s">
        <v>79</v>
      </c>
      <c r="F543" s="83">
        <v>2.5999999999999999E-2</v>
      </c>
    </row>
    <row r="544" spans="2:6" s="44" customFormat="1" ht="13.5" customHeight="1">
      <c r="B544" s="199">
        <v>55</v>
      </c>
      <c r="C544" s="234" t="s">
        <v>18</v>
      </c>
      <c r="D544" s="149" t="s">
        <v>78</v>
      </c>
      <c r="E544" s="149" t="s">
        <v>79</v>
      </c>
      <c r="F544" s="150">
        <v>0.22600000000000001</v>
      </c>
    </row>
    <row r="545" spans="2:6" s="44" customFormat="1" ht="13.5" customHeight="1">
      <c r="B545" s="199"/>
      <c r="C545" s="235"/>
      <c r="D545" s="131" t="s">
        <v>82</v>
      </c>
      <c r="E545" s="131" t="s">
        <v>83</v>
      </c>
      <c r="F545" s="82">
        <v>8.2000000000000003E-2</v>
      </c>
    </row>
    <row r="546" spans="2:6" s="44" customFormat="1" ht="13.5" customHeight="1">
      <c r="B546" s="199"/>
      <c r="C546" s="235"/>
      <c r="D546" s="132" t="s">
        <v>86</v>
      </c>
      <c r="E546" s="132" t="s">
        <v>83</v>
      </c>
      <c r="F546" s="82">
        <v>6.0999999999999999E-2</v>
      </c>
    </row>
    <row r="547" spans="2:6" s="44" customFormat="1" ht="13.5" customHeight="1">
      <c r="B547" s="199"/>
      <c r="C547" s="235"/>
      <c r="D547" s="132" t="s">
        <v>270</v>
      </c>
      <c r="E547" s="132" t="s">
        <v>88</v>
      </c>
      <c r="F547" s="82">
        <v>4.2999999999999997E-2</v>
      </c>
    </row>
    <row r="548" spans="2:6" s="44" customFormat="1" ht="13.5" customHeight="1">
      <c r="B548" s="199"/>
      <c r="C548" s="235"/>
      <c r="D548" s="132" t="s">
        <v>91</v>
      </c>
      <c r="E548" s="132" t="s">
        <v>83</v>
      </c>
      <c r="F548" s="82">
        <v>3.9E-2</v>
      </c>
    </row>
    <row r="549" spans="2:6" s="44" customFormat="1" ht="13.5" customHeight="1">
      <c r="B549" s="199"/>
      <c r="C549" s="235"/>
      <c r="D549" s="132" t="s">
        <v>89</v>
      </c>
      <c r="E549" s="132" t="s">
        <v>83</v>
      </c>
      <c r="F549" s="82">
        <v>3.9E-2</v>
      </c>
    </row>
    <row r="550" spans="2:6" s="44" customFormat="1" ht="13.5" customHeight="1">
      <c r="B550" s="199"/>
      <c r="C550" s="235"/>
      <c r="D550" s="132" t="s">
        <v>129</v>
      </c>
      <c r="E550" s="132" t="s">
        <v>85</v>
      </c>
      <c r="F550" s="82">
        <v>3.9E-2</v>
      </c>
    </row>
    <row r="551" spans="2:6" s="44" customFormat="1" ht="13.5" customHeight="1">
      <c r="B551" s="199"/>
      <c r="C551" s="235"/>
      <c r="D551" s="132" t="s">
        <v>260</v>
      </c>
      <c r="E551" s="132" t="s">
        <v>88</v>
      </c>
      <c r="F551" s="82">
        <v>3.5999999999999997E-2</v>
      </c>
    </row>
    <row r="552" spans="2:6" s="44" customFormat="1" ht="13.5" customHeight="1">
      <c r="B552" s="199"/>
      <c r="C552" s="235"/>
      <c r="D552" s="132" t="s">
        <v>250</v>
      </c>
      <c r="E552" s="132" t="s">
        <v>88</v>
      </c>
      <c r="F552" s="82">
        <v>2.5999999999999999E-2</v>
      </c>
    </row>
    <row r="553" spans="2:6" s="44" customFormat="1" ht="13.5" customHeight="1">
      <c r="B553" s="199"/>
      <c r="C553" s="236"/>
      <c r="D553" s="133" t="s">
        <v>130</v>
      </c>
      <c r="E553" s="133" t="s">
        <v>88</v>
      </c>
      <c r="F553" s="83">
        <v>2.1999999999999999E-2</v>
      </c>
    </row>
    <row r="554" spans="2:6" s="44" customFormat="1" ht="13.5" customHeight="1">
      <c r="B554" s="199">
        <v>56</v>
      </c>
      <c r="C554" s="234" t="s">
        <v>11</v>
      </c>
      <c r="D554" s="149" t="s">
        <v>78</v>
      </c>
      <c r="E554" s="149" t="s">
        <v>79</v>
      </c>
      <c r="F554" s="150">
        <v>0.182</v>
      </c>
    </row>
    <row r="555" spans="2:6" s="44" customFormat="1" ht="13.5" customHeight="1">
      <c r="B555" s="199"/>
      <c r="C555" s="235"/>
      <c r="D555" s="131" t="s">
        <v>82</v>
      </c>
      <c r="E555" s="131" t="s">
        <v>83</v>
      </c>
      <c r="F555" s="82">
        <v>7.0000000000000007E-2</v>
      </c>
    </row>
    <row r="556" spans="2:6" s="44" customFormat="1" ht="13.5" customHeight="1">
      <c r="B556" s="199"/>
      <c r="C556" s="235"/>
      <c r="D556" s="132" t="s">
        <v>129</v>
      </c>
      <c r="E556" s="132" t="s">
        <v>85</v>
      </c>
      <c r="F556" s="82">
        <v>6.0999999999999999E-2</v>
      </c>
    </row>
    <row r="557" spans="2:6" s="44" customFormat="1" ht="13.5" customHeight="1">
      <c r="B557" s="199"/>
      <c r="C557" s="235"/>
      <c r="D557" s="132" t="s">
        <v>130</v>
      </c>
      <c r="E557" s="132" t="s">
        <v>88</v>
      </c>
      <c r="F557" s="82">
        <v>5.8000000000000003E-2</v>
      </c>
    </row>
    <row r="558" spans="2:6" s="44" customFormat="1" ht="13.5" customHeight="1">
      <c r="B558" s="199"/>
      <c r="C558" s="235"/>
      <c r="D558" s="132" t="s">
        <v>87</v>
      </c>
      <c r="E558" s="132" t="s">
        <v>88</v>
      </c>
      <c r="F558" s="82">
        <v>3.9E-2</v>
      </c>
    </row>
    <row r="559" spans="2:6" s="44" customFormat="1" ht="13.5" customHeight="1">
      <c r="B559" s="199"/>
      <c r="C559" s="235"/>
      <c r="D559" s="132" t="s">
        <v>86</v>
      </c>
      <c r="E559" s="132" t="s">
        <v>83</v>
      </c>
      <c r="F559" s="82">
        <v>3.5000000000000003E-2</v>
      </c>
    </row>
    <row r="560" spans="2:6" s="44" customFormat="1" ht="13.5" customHeight="1">
      <c r="B560" s="199"/>
      <c r="C560" s="235"/>
      <c r="D560" s="132" t="s">
        <v>92</v>
      </c>
      <c r="E560" s="132" t="s">
        <v>83</v>
      </c>
      <c r="F560" s="82">
        <v>3.2000000000000001E-2</v>
      </c>
    </row>
    <row r="561" spans="2:6" s="44" customFormat="1" ht="13.5" customHeight="1">
      <c r="B561" s="199"/>
      <c r="C561" s="235"/>
      <c r="D561" s="132" t="s">
        <v>91</v>
      </c>
      <c r="E561" s="132" t="s">
        <v>83</v>
      </c>
      <c r="F561" s="82">
        <v>2.7E-2</v>
      </c>
    </row>
    <row r="562" spans="2:6" s="44" customFormat="1" ht="13.5" customHeight="1">
      <c r="B562" s="199"/>
      <c r="C562" s="235"/>
      <c r="D562" s="132" t="s">
        <v>265</v>
      </c>
      <c r="E562" s="132" t="s">
        <v>83</v>
      </c>
      <c r="F562" s="82">
        <v>2.7E-2</v>
      </c>
    </row>
    <row r="563" spans="2:6" s="44" customFormat="1" ht="13.5" customHeight="1">
      <c r="B563" s="199"/>
      <c r="C563" s="236"/>
      <c r="D563" s="133" t="s">
        <v>301</v>
      </c>
      <c r="E563" s="133" t="s">
        <v>302</v>
      </c>
      <c r="F563" s="83">
        <v>2.1999999999999999E-2</v>
      </c>
    </row>
    <row r="564" spans="2:6" s="44" customFormat="1" ht="13.5" customHeight="1">
      <c r="B564" s="199">
        <v>57</v>
      </c>
      <c r="C564" s="234" t="s">
        <v>50</v>
      </c>
      <c r="D564" s="149" t="s">
        <v>78</v>
      </c>
      <c r="E564" s="149" t="s">
        <v>79</v>
      </c>
      <c r="F564" s="150">
        <v>9.1999999999999998E-2</v>
      </c>
    </row>
    <row r="565" spans="2:6" s="44" customFormat="1" ht="13.5" customHeight="1">
      <c r="B565" s="199"/>
      <c r="C565" s="235"/>
      <c r="D565" s="131" t="s">
        <v>82</v>
      </c>
      <c r="E565" s="131" t="s">
        <v>83</v>
      </c>
      <c r="F565" s="82">
        <v>6.0999999999999999E-2</v>
      </c>
    </row>
    <row r="566" spans="2:6" s="44" customFormat="1" ht="13.5" customHeight="1">
      <c r="B566" s="199"/>
      <c r="C566" s="235"/>
      <c r="D566" s="132" t="s">
        <v>129</v>
      </c>
      <c r="E566" s="132" t="s">
        <v>85</v>
      </c>
      <c r="F566" s="82">
        <v>4.9000000000000002E-2</v>
      </c>
    </row>
    <row r="567" spans="2:6" s="44" customFormat="1" ht="13.5" customHeight="1">
      <c r="B567" s="199"/>
      <c r="C567" s="235"/>
      <c r="D567" s="132" t="s">
        <v>91</v>
      </c>
      <c r="E567" s="132" t="s">
        <v>83</v>
      </c>
      <c r="F567" s="82">
        <v>4.7E-2</v>
      </c>
    </row>
    <row r="568" spans="2:6" s="44" customFormat="1" ht="13.5" customHeight="1">
      <c r="B568" s="199"/>
      <c r="C568" s="235"/>
      <c r="D568" s="132" t="s">
        <v>256</v>
      </c>
      <c r="E568" s="132" t="s">
        <v>83</v>
      </c>
      <c r="F568" s="82">
        <v>4.7E-2</v>
      </c>
    </row>
    <row r="569" spans="2:6" s="44" customFormat="1" ht="13.5" customHeight="1">
      <c r="B569" s="199"/>
      <c r="C569" s="235"/>
      <c r="D569" s="132" t="s">
        <v>265</v>
      </c>
      <c r="E569" s="132" t="s">
        <v>83</v>
      </c>
      <c r="F569" s="82">
        <v>4.2000000000000003E-2</v>
      </c>
    </row>
    <row r="570" spans="2:6" s="44" customFormat="1" ht="13.5" customHeight="1">
      <c r="B570" s="199"/>
      <c r="C570" s="235"/>
      <c r="D570" s="132" t="s">
        <v>303</v>
      </c>
      <c r="E570" s="132" t="s">
        <v>79</v>
      </c>
      <c r="F570" s="82">
        <v>3.3000000000000002E-2</v>
      </c>
    </row>
    <row r="571" spans="2:6" s="44" customFormat="1" ht="13.5" customHeight="1">
      <c r="B571" s="199"/>
      <c r="C571" s="235"/>
      <c r="D571" s="132" t="s">
        <v>86</v>
      </c>
      <c r="E571" s="132" t="s">
        <v>83</v>
      </c>
      <c r="F571" s="82">
        <v>3.2000000000000001E-2</v>
      </c>
    </row>
    <row r="572" spans="2:6" s="44" customFormat="1" ht="13.5" customHeight="1">
      <c r="B572" s="199"/>
      <c r="C572" s="235"/>
      <c r="D572" s="132" t="s">
        <v>92</v>
      </c>
      <c r="E572" s="132" t="s">
        <v>83</v>
      </c>
      <c r="F572" s="82">
        <v>2.5999999999999999E-2</v>
      </c>
    </row>
    <row r="573" spans="2:6" s="44" customFormat="1" ht="13.5" customHeight="1">
      <c r="B573" s="199"/>
      <c r="C573" s="236"/>
      <c r="D573" s="133" t="s">
        <v>130</v>
      </c>
      <c r="E573" s="133" t="s">
        <v>88</v>
      </c>
      <c r="F573" s="83">
        <v>2.5000000000000001E-2</v>
      </c>
    </row>
    <row r="574" spans="2:6" s="44" customFormat="1" ht="13.5" customHeight="1">
      <c r="B574" s="199">
        <v>58</v>
      </c>
      <c r="C574" s="234" t="s">
        <v>30</v>
      </c>
      <c r="D574" s="149" t="s">
        <v>78</v>
      </c>
      <c r="E574" s="149" t="s">
        <v>79</v>
      </c>
      <c r="F574" s="150">
        <v>0.11799999999999999</v>
      </c>
    </row>
    <row r="575" spans="2:6" s="44" customFormat="1" ht="13.5" customHeight="1">
      <c r="B575" s="199"/>
      <c r="C575" s="235"/>
      <c r="D575" s="131" t="s">
        <v>82</v>
      </c>
      <c r="E575" s="131" t="s">
        <v>83</v>
      </c>
      <c r="F575" s="82">
        <v>5.2999999999999999E-2</v>
      </c>
    </row>
    <row r="576" spans="2:6" s="44" customFormat="1" ht="13.5" customHeight="1">
      <c r="B576" s="199"/>
      <c r="C576" s="235"/>
      <c r="D576" s="132" t="s">
        <v>91</v>
      </c>
      <c r="E576" s="132" t="s">
        <v>83</v>
      </c>
      <c r="F576" s="82">
        <v>4.5999999999999999E-2</v>
      </c>
    </row>
    <row r="577" spans="2:6" s="44" customFormat="1" ht="13.5" customHeight="1">
      <c r="B577" s="199"/>
      <c r="C577" s="235"/>
      <c r="D577" s="132" t="s">
        <v>87</v>
      </c>
      <c r="E577" s="132" t="s">
        <v>88</v>
      </c>
      <c r="F577" s="82">
        <v>3.7999999999999999E-2</v>
      </c>
    </row>
    <row r="578" spans="2:6" s="44" customFormat="1" ht="13.5" customHeight="1">
      <c r="B578" s="199"/>
      <c r="C578" s="235"/>
      <c r="D578" s="132" t="s">
        <v>260</v>
      </c>
      <c r="E578" s="132" t="s">
        <v>88</v>
      </c>
      <c r="F578" s="82">
        <v>3.5999999999999997E-2</v>
      </c>
    </row>
    <row r="579" spans="2:6" s="44" customFormat="1" ht="13.5" customHeight="1">
      <c r="B579" s="199"/>
      <c r="C579" s="235"/>
      <c r="D579" s="132" t="s">
        <v>282</v>
      </c>
      <c r="E579" s="132" t="s">
        <v>272</v>
      </c>
      <c r="F579" s="82">
        <v>2.9000000000000001E-2</v>
      </c>
    </row>
    <row r="580" spans="2:6" s="44" customFormat="1" ht="13.5" customHeight="1">
      <c r="B580" s="199"/>
      <c r="C580" s="235"/>
      <c r="D580" s="132" t="s">
        <v>273</v>
      </c>
      <c r="E580" s="132" t="s">
        <v>83</v>
      </c>
      <c r="F580" s="82">
        <v>2.8000000000000001E-2</v>
      </c>
    </row>
    <row r="581" spans="2:6" s="44" customFormat="1" ht="13.5" customHeight="1">
      <c r="B581" s="199"/>
      <c r="C581" s="235"/>
      <c r="D581" s="132" t="s">
        <v>247</v>
      </c>
      <c r="E581" s="132" t="s">
        <v>85</v>
      </c>
      <c r="F581" s="82">
        <v>2.4E-2</v>
      </c>
    </row>
    <row r="582" spans="2:6" s="44" customFormat="1" ht="13.5" customHeight="1">
      <c r="B582" s="199"/>
      <c r="C582" s="235"/>
      <c r="D582" s="132" t="s">
        <v>129</v>
      </c>
      <c r="E582" s="132" t="s">
        <v>85</v>
      </c>
      <c r="F582" s="82">
        <v>2.4E-2</v>
      </c>
    </row>
    <row r="583" spans="2:6" s="44" customFormat="1" ht="13.5" customHeight="1">
      <c r="B583" s="199"/>
      <c r="C583" s="236"/>
      <c r="D583" s="133" t="s">
        <v>280</v>
      </c>
      <c r="E583" s="133" t="s">
        <v>83</v>
      </c>
      <c r="F583" s="83">
        <v>1.9E-2</v>
      </c>
    </row>
    <row r="584" spans="2:6" s="44" customFormat="1" ht="13.5" customHeight="1">
      <c r="B584" s="199">
        <v>59</v>
      </c>
      <c r="C584" s="234" t="s">
        <v>24</v>
      </c>
      <c r="D584" s="149" t="s">
        <v>78</v>
      </c>
      <c r="E584" s="149" t="s">
        <v>79</v>
      </c>
      <c r="F584" s="150">
        <v>0.108</v>
      </c>
    </row>
    <row r="585" spans="2:6" s="44" customFormat="1" ht="13.5" customHeight="1">
      <c r="B585" s="199"/>
      <c r="C585" s="235"/>
      <c r="D585" s="131" t="s">
        <v>82</v>
      </c>
      <c r="E585" s="131" t="s">
        <v>83</v>
      </c>
      <c r="F585" s="82">
        <v>8.3000000000000004E-2</v>
      </c>
    </row>
    <row r="586" spans="2:6" s="44" customFormat="1" ht="13.5" customHeight="1">
      <c r="B586" s="199"/>
      <c r="C586" s="235"/>
      <c r="D586" s="132" t="s">
        <v>91</v>
      </c>
      <c r="E586" s="132" t="s">
        <v>83</v>
      </c>
      <c r="F586" s="82">
        <v>6.2E-2</v>
      </c>
    </row>
    <row r="587" spans="2:6" s="44" customFormat="1" ht="13.5" customHeight="1">
      <c r="B587" s="199"/>
      <c r="C587" s="235"/>
      <c r="D587" s="132" t="s">
        <v>86</v>
      </c>
      <c r="E587" s="132" t="s">
        <v>83</v>
      </c>
      <c r="F587" s="82">
        <v>4.9000000000000002E-2</v>
      </c>
    </row>
    <row r="588" spans="2:6" s="44" customFormat="1" ht="13.5" customHeight="1">
      <c r="B588" s="199"/>
      <c r="C588" s="235"/>
      <c r="D588" s="132" t="s">
        <v>89</v>
      </c>
      <c r="E588" s="132" t="s">
        <v>83</v>
      </c>
      <c r="F588" s="82">
        <v>0.04</v>
      </c>
    </row>
    <row r="589" spans="2:6" s="44" customFormat="1" ht="13.5" customHeight="1">
      <c r="B589" s="199"/>
      <c r="C589" s="235"/>
      <c r="D589" s="132" t="s">
        <v>273</v>
      </c>
      <c r="E589" s="132" t="s">
        <v>83</v>
      </c>
      <c r="F589" s="82">
        <v>3.1E-2</v>
      </c>
    </row>
    <row r="590" spans="2:6" s="44" customFormat="1" ht="13.5" customHeight="1">
      <c r="B590" s="199"/>
      <c r="C590" s="235"/>
      <c r="D590" s="132" t="s">
        <v>87</v>
      </c>
      <c r="E590" s="132" t="s">
        <v>88</v>
      </c>
      <c r="F590" s="82">
        <v>2.5000000000000001E-2</v>
      </c>
    </row>
    <row r="591" spans="2:6" s="44" customFormat="1" ht="13.5" customHeight="1">
      <c r="B591" s="199"/>
      <c r="C591" s="235"/>
      <c r="D591" s="132" t="s">
        <v>304</v>
      </c>
      <c r="E591" s="132" t="s">
        <v>83</v>
      </c>
      <c r="F591" s="82">
        <v>2.4E-2</v>
      </c>
    </row>
    <row r="592" spans="2:6" s="44" customFormat="1" ht="13.5" customHeight="1">
      <c r="B592" s="199"/>
      <c r="C592" s="235"/>
      <c r="D592" s="132" t="s">
        <v>129</v>
      </c>
      <c r="E592" s="132" t="s">
        <v>85</v>
      </c>
      <c r="F592" s="82">
        <v>2.1999999999999999E-2</v>
      </c>
    </row>
    <row r="593" spans="2:6" s="44" customFormat="1" ht="13.5" customHeight="1">
      <c r="B593" s="199"/>
      <c r="C593" s="236"/>
      <c r="D593" s="133" t="s">
        <v>92</v>
      </c>
      <c r="E593" s="133" t="s">
        <v>83</v>
      </c>
      <c r="F593" s="83">
        <v>2.1000000000000001E-2</v>
      </c>
    </row>
    <row r="594" spans="2:6" s="44" customFormat="1" ht="13.5" customHeight="1">
      <c r="B594" s="199">
        <v>60</v>
      </c>
      <c r="C594" s="234" t="s">
        <v>51</v>
      </c>
      <c r="D594" s="149" t="s">
        <v>78</v>
      </c>
      <c r="E594" s="149" t="s">
        <v>79</v>
      </c>
      <c r="F594" s="150">
        <v>0.127</v>
      </c>
    </row>
    <row r="595" spans="2:6" s="44" customFormat="1" ht="13.5" customHeight="1">
      <c r="B595" s="199"/>
      <c r="C595" s="235"/>
      <c r="D595" s="131" t="s">
        <v>93</v>
      </c>
      <c r="E595" s="131" t="s">
        <v>83</v>
      </c>
      <c r="F595" s="82">
        <v>7.8E-2</v>
      </c>
    </row>
    <row r="596" spans="2:6" s="44" customFormat="1" ht="13.5" customHeight="1">
      <c r="B596" s="199"/>
      <c r="C596" s="235"/>
      <c r="D596" s="132" t="s">
        <v>129</v>
      </c>
      <c r="E596" s="132" t="s">
        <v>85</v>
      </c>
      <c r="F596" s="82">
        <v>6.4000000000000001E-2</v>
      </c>
    </row>
    <row r="597" spans="2:6" s="44" customFormat="1" ht="13.5" customHeight="1">
      <c r="B597" s="199"/>
      <c r="C597" s="235"/>
      <c r="D597" s="132" t="s">
        <v>86</v>
      </c>
      <c r="E597" s="132" t="s">
        <v>83</v>
      </c>
      <c r="F597" s="82">
        <v>4.1000000000000002E-2</v>
      </c>
    </row>
    <row r="598" spans="2:6" s="44" customFormat="1" ht="13.5" customHeight="1">
      <c r="B598" s="199"/>
      <c r="C598" s="235"/>
      <c r="D598" s="132" t="s">
        <v>250</v>
      </c>
      <c r="E598" s="132" t="s">
        <v>88</v>
      </c>
      <c r="F598" s="82">
        <v>3.1E-2</v>
      </c>
    </row>
    <row r="599" spans="2:6" s="44" customFormat="1" ht="13.5" customHeight="1">
      <c r="B599" s="199"/>
      <c r="C599" s="235"/>
      <c r="D599" s="132" t="s">
        <v>87</v>
      </c>
      <c r="E599" s="132" t="s">
        <v>88</v>
      </c>
      <c r="F599" s="82">
        <v>2.7E-2</v>
      </c>
    </row>
    <row r="600" spans="2:6" s="44" customFormat="1" ht="13.5" customHeight="1">
      <c r="B600" s="199"/>
      <c r="C600" s="235"/>
      <c r="D600" s="132" t="s">
        <v>305</v>
      </c>
      <c r="E600" s="132" t="s">
        <v>227</v>
      </c>
      <c r="F600" s="82">
        <v>2.3E-2</v>
      </c>
    </row>
    <row r="601" spans="2:6" s="44" customFormat="1" ht="13.5" customHeight="1">
      <c r="B601" s="199"/>
      <c r="C601" s="235"/>
      <c r="D601" s="132" t="s">
        <v>306</v>
      </c>
      <c r="E601" s="132" t="s">
        <v>79</v>
      </c>
      <c r="F601" s="82">
        <v>2.3E-2</v>
      </c>
    </row>
    <row r="602" spans="2:6" s="44" customFormat="1" ht="13.5" customHeight="1">
      <c r="B602" s="199"/>
      <c r="C602" s="235"/>
      <c r="D602" s="132" t="s">
        <v>307</v>
      </c>
      <c r="E602" s="132" t="s">
        <v>229</v>
      </c>
      <c r="F602" s="82">
        <v>2.3E-2</v>
      </c>
    </row>
    <row r="603" spans="2:6" s="44" customFormat="1" ht="13.5" customHeight="1">
      <c r="B603" s="199"/>
      <c r="C603" s="236"/>
      <c r="D603" s="133" t="s">
        <v>234</v>
      </c>
      <c r="E603" s="133" t="s">
        <v>229</v>
      </c>
      <c r="F603" s="83">
        <v>2.3E-2</v>
      </c>
    </row>
    <row r="604" spans="2:6" s="44" customFormat="1" ht="13.5" customHeight="1">
      <c r="B604" s="199">
        <v>61</v>
      </c>
      <c r="C604" s="234" t="s">
        <v>19</v>
      </c>
      <c r="D604" s="149" t="s">
        <v>78</v>
      </c>
      <c r="E604" s="149" t="s">
        <v>79</v>
      </c>
      <c r="F604" s="150">
        <v>0.21299999999999999</v>
      </c>
    </row>
    <row r="605" spans="2:6" s="44" customFormat="1" ht="13.5" customHeight="1">
      <c r="B605" s="199"/>
      <c r="C605" s="235"/>
      <c r="D605" s="131" t="s">
        <v>82</v>
      </c>
      <c r="E605" s="131" t="s">
        <v>83</v>
      </c>
      <c r="F605" s="82">
        <v>9.0999999999999998E-2</v>
      </c>
    </row>
    <row r="606" spans="2:6" s="44" customFormat="1" ht="13.5" customHeight="1">
      <c r="B606" s="199"/>
      <c r="C606" s="235"/>
      <c r="D606" s="132" t="s">
        <v>129</v>
      </c>
      <c r="E606" s="132" t="s">
        <v>85</v>
      </c>
      <c r="F606" s="82">
        <v>6.7000000000000004E-2</v>
      </c>
    </row>
    <row r="607" spans="2:6" s="44" customFormat="1" ht="13.5" customHeight="1">
      <c r="B607" s="199"/>
      <c r="C607" s="235"/>
      <c r="D607" s="132" t="s">
        <v>86</v>
      </c>
      <c r="E607" s="132" t="s">
        <v>83</v>
      </c>
      <c r="F607" s="82">
        <v>0.05</v>
      </c>
    </row>
    <row r="608" spans="2:6" s="44" customFormat="1" ht="13.5" customHeight="1">
      <c r="B608" s="199"/>
      <c r="C608" s="235"/>
      <c r="D608" s="132" t="s">
        <v>270</v>
      </c>
      <c r="E608" s="132" t="s">
        <v>88</v>
      </c>
      <c r="F608" s="82">
        <v>4.1000000000000002E-2</v>
      </c>
    </row>
    <row r="609" spans="2:6" s="44" customFormat="1" ht="13.5" customHeight="1">
      <c r="B609" s="199"/>
      <c r="C609" s="235"/>
      <c r="D609" s="132" t="s">
        <v>130</v>
      </c>
      <c r="E609" s="132" t="s">
        <v>88</v>
      </c>
      <c r="F609" s="82">
        <v>4.1000000000000002E-2</v>
      </c>
    </row>
    <row r="610" spans="2:6" s="44" customFormat="1" ht="13.5" customHeight="1">
      <c r="B610" s="199"/>
      <c r="C610" s="235"/>
      <c r="D610" s="132" t="s">
        <v>89</v>
      </c>
      <c r="E610" s="132" t="s">
        <v>83</v>
      </c>
      <c r="F610" s="82">
        <v>3.7999999999999999E-2</v>
      </c>
    </row>
    <row r="611" spans="2:6" s="44" customFormat="1" ht="13.5" customHeight="1">
      <c r="B611" s="199"/>
      <c r="C611" s="235"/>
      <c r="D611" s="132" t="s">
        <v>87</v>
      </c>
      <c r="E611" s="132" t="s">
        <v>88</v>
      </c>
      <c r="F611" s="82">
        <v>3.3000000000000002E-2</v>
      </c>
    </row>
    <row r="612" spans="2:6" s="44" customFormat="1" ht="13.5" customHeight="1">
      <c r="B612" s="199"/>
      <c r="C612" s="235"/>
      <c r="D612" s="132" t="s">
        <v>90</v>
      </c>
      <c r="E612" s="132" t="s">
        <v>83</v>
      </c>
      <c r="F612" s="82">
        <v>0.03</v>
      </c>
    </row>
    <row r="613" spans="2:6" s="44" customFormat="1" ht="13.5" customHeight="1">
      <c r="B613" s="199"/>
      <c r="C613" s="236"/>
      <c r="D613" s="133" t="s">
        <v>276</v>
      </c>
      <c r="E613" s="133" t="s">
        <v>83</v>
      </c>
      <c r="F613" s="83">
        <v>2.5000000000000001E-2</v>
      </c>
    </row>
    <row r="614" spans="2:6" s="44" customFormat="1" ht="13.5" customHeight="1">
      <c r="B614" s="199">
        <v>62</v>
      </c>
      <c r="C614" s="234" t="s">
        <v>20</v>
      </c>
      <c r="D614" s="149" t="s">
        <v>82</v>
      </c>
      <c r="E614" s="149" t="s">
        <v>83</v>
      </c>
      <c r="F614" s="150">
        <v>0.20699999999999999</v>
      </c>
    </row>
    <row r="615" spans="2:6" s="44" customFormat="1" ht="13.5" customHeight="1">
      <c r="B615" s="199"/>
      <c r="C615" s="235"/>
      <c r="D615" s="131" t="s">
        <v>276</v>
      </c>
      <c r="E615" s="131" t="s">
        <v>83</v>
      </c>
      <c r="F615" s="82">
        <v>8.4000000000000005E-2</v>
      </c>
    </row>
    <row r="616" spans="2:6" s="44" customFormat="1" ht="13.5" customHeight="1">
      <c r="B616" s="199"/>
      <c r="C616" s="235"/>
      <c r="D616" s="132" t="s">
        <v>91</v>
      </c>
      <c r="E616" s="132" t="s">
        <v>83</v>
      </c>
      <c r="F616" s="82">
        <v>7.2999999999999995E-2</v>
      </c>
    </row>
    <row r="617" spans="2:6" s="44" customFormat="1" ht="13.5" customHeight="1">
      <c r="B617" s="199"/>
      <c r="C617" s="235"/>
      <c r="D617" s="132" t="s">
        <v>78</v>
      </c>
      <c r="E617" s="132" t="s">
        <v>79</v>
      </c>
      <c r="F617" s="82">
        <v>7.2999999999999995E-2</v>
      </c>
    </row>
    <row r="618" spans="2:6" s="44" customFormat="1" ht="13.5" customHeight="1">
      <c r="B618" s="199"/>
      <c r="C618" s="235"/>
      <c r="D618" s="132" t="s">
        <v>89</v>
      </c>
      <c r="E618" s="132" t="s">
        <v>83</v>
      </c>
      <c r="F618" s="82">
        <v>3.9E-2</v>
      </c>
    </row>
    <row r="619" spans="2:6" s="44" customFormat="1" ht="13.5" customHeight="1">
      <c r="B619" s="199"/>
      <c r="C619" s="235"/>
      <c r="D619" s="132" t="s">
        <v>289</v>
      </c>
      <c r="E619" s="132" t="s">
        <v>83</v>
      </c>
      <c r="F619" s="82">
        <v>2.5999999999999999E-2</v>
      </c>
    </row>
    <row r="620" spans="2:6" s="44" customFormat="1" ht="13.5" customHeight="1">
      <c r="B620" s="199"/>
      <c r="C620" s="235"/>
      <c r="D620" s="132" t="s">
        <v>93</v>
      </c>
      <c r="E620" s="132" t="s">
        <v>83</v>
      </c>
      <c r="F620" s="82">
        <v>2.3E-2</v>
      </c>
    </row>
    <row r="621" spans="2:6" s="44" customFormat="1" ht="13.5" customHeight="1">
      <c r="B621" s="199"/>
      <c r="C621" s="235"/>
      <c r="D621" s="132" t="s">
        <v>308</v>
      </c>
      <c r="E621" s="132" t="s">
        <v>83</v>
      </c>
      <c r="F621" s="82">
        <v>2.3E-2</v>
      </c>
    </row>
    <row r="622" spans="2:6" s="44" customFormat="1" ht="13.5" customHeight="1">
      <c r="B622" s="199"/>
      <c r="C622" s="235"/>
      <c r="D622" s="132" t="s">
        <v>86</v>
      </c>
      <c r="E622" s="132" t="s">
        <v>83</v>
      </c>
      <c r="F622" s="82">
        <v>2.1999999999999999E-2</v>
      </c>
    </row>
    <row r="623" spans="2:6" s="44" customFormat="1" ht="13.5" customHeight="1">
      <c r="B623" s="199"/>
      <c r="C623" s="236"/>
      <c r="D623" s="133" t="s">
        <v>92</v>
      </c>
      <c r="E623" s="133" t="s">
        <v>83</v>
      </c>
      <c r="F623" s="83">
        <v>2.1999999999999999E-2</v>
      </c>
    </row>
    <row r="624" spans="2:6" s="44" customFormat="1" ht="13.5" customHeight="1">
      <c r="B624" s="199">
        <v>63</v>
      </c>
      <c r="C624" s="234" t="s">
        <v>31</v>
      </c>
      <c r="D624" s="149" t="s">
        <v>78</v>
      </c>
      <c r="E624" s="149" t="s">
        <v>79</v>
      </c>
      <c r="F624" s="150">
        <v>0.17499999999999999</v>
      </c>
    </row>
    <row r="625" spans="2:6" s="44" customFormat="1" ht="13.5" customHeight="1">
      <c r="B625" s="199"/>
      <c r="C625" s="235"/>
      <c r="D625" s="131" t="s">
        <v>130</v>
      </c>
      <c r="E625" s="131" t="s">
        <v>88</v>
      </c>
      <c r="F625" s="82">
        <v>9.9000000000000005E-2</v>
      </c>
    </row>
    <row r="626" spans="2:6" s="44" customFormat="1" ht="13.5" customHeight="1">
      <c r="B626" s="199"/>
      <c r="C626" s="235"/>
      <c r="D626" s="132" t="s">
        <v>82</v>
      </c>
      <c r="E626" s="132" t="s">
        <v>83</v>
      </c>
      <c r="F626" s="82">
        <v>9.9000000000000005E-2</v>
      </c>
    </row>
    <row r="627" spans="2:6" s="44" customFormat="1" ht="13.5" customHeight="1">
      <c r="B627" s="199"/>
      <c r="C627" s="235"/>
      <c r="D627" s="132" t="s">
        <v>91</v>
      </c>
      <c r="E627" s="132" t="s">
        <v>83</v>
      </c>
      <c r="F627" s="82">
        <v>0.06</v>
      </c>
    </row>
    <row r="628" spans="2:6" s="44" customFormat="1" ht="13.5" customHeight="1">
      <c r="B628" s="199"/>
      <c r="C628" s="235"/>
      <c r="D628" s="132" t="s">
        <v>87</v>
      </c>
      <c r="E628" s="132" t="s">
        <v>88</v>
      </c>
      <c r="F628" s="82">
        <v>0.04</v>
      </c>
    </row>
    <row r="629" spans="2:6" s="44" customFormat="1" ht="13.5" customHeight="1">
      <c r="B629" s="199"/>
      <c r="C629" s="235"/>
      <c r="D629" s="132" t="s">
        <v>86</v>
      </c>
      <c r="E629" s="132" t="s">
        <v>83</v>
      </c>
      <c r="F629" s="82">
        <v>3.3000000000000002E-2</v>
      </c>
    </row>
    <row r="630" spans="2:6" s="44" customFormat="1" ht="13.5" customHeight="1">
      <c r="B630" s="199"/>
      <c r="C630" s="235"/>
      <c r="D630" s="132" t="s">
        <v>247</v>
      </c>
      <c r="E630" s="132" t="s">
        <v>85</v>
      </c>
      <c r="F630" s="82">
        <v>2.9000000000000001E-2</v>
      </c>
    </row>
    <row r="631" spans="2:6" s="44" customFormat="1" ht="13.5" customHeight="1">
      <c r="B631" s="199"/>
      <c r="C631" s="235"/>
      <c r="D631" s="132" t="s">
        <v>250</v>
      </c>
      <c r="E631" s="132" t="s">
        <v>88</v>
      </c>
      <c r="F631" s="82">
        <v>2.7E-2</v>
      </c>
    </row>
    <row r="632" spans="2:6" s="44" customFormat="1" ht="13.5" customHeight="1">
      <c r="B632" s="199"/>
      <c r="C632" s="235"/>
      <c r="D632" s="132" t="s">
        <v>92</v>
      </c>
      <c r="E632" s="132" t="s">
        <v>83</v>
      </c>
      <c r="F632" s="82">
        <v>2.5000000000000001E-2</v>
      </c>
    </row>
    <row r="633" spans="2:6" s="44" customFormat="1" ht="13.5" customHeight="1">
      <c r="B633" s="199"/>
      <c r="C633" s="236"/>
      <c r="D633" s="133" t="s">
        <v>273</v>
      </c>
      <c r="E633" s="133" t="s">
        <v>83</v>
      </c>
      <c r="F633" s="83">
        <v>2.4E-2</v>
      </c>
    </row>
    <row r="634" spans="2:6" s="44" customFormat="1" ht="13.5" customHeight="1">
      <c r="B634" s="199">
        <v>64</v>
      </c>
      <c r="C634" s="234" t="s">
        <v>52</v>
      </c>
      <c r="D634" s="149" t="s">
        <v>78</v>
      </c>
      <c r="E634" s="149" t="s">
        <v>79</v>
      </c>
      <c r="F634" s="150">
        <v>0.192</v>
      </c>
    </row>
    <row r="635" spans="2:6" s="44" customFormat="1" ht="13.5" customHeight="1">
      <c r="B635" s="199"/>
      <c r="C635" s="235"/>
      <c r="D635" s="131" t="s">
        <v>82</v>
      </c>
      <c r="E635" s="131" t="s">
        <v>83</v>
      </c>
      <c r="F635" s="82">
        <v>7.8E-2</v>
      </c>
    </row>
    <row r="636" spans="2:6" s="44" customFormat="1" ht="13.5" customHeight="1">
      <c r="B636" s="199"/>
      <c r="C636" s="235"/>
      <c r="D636" s="132" t="s">
        <v>87</v>
      </c>
      <c r="E636" s="132" t="s">
        <v>88</v>
      </c>
      <c r="F636" s="82">
        <v>6.5000000000000002E-2</v>
      </c>
    </row>
    <row r="637" spans="2:6" s="44" customFormat="1" ht="13.5" customHeight="1">
      <c r="B637" s="199"/>
      <c r="C637" s="235"/>
      <c r="D637" s="132" t="s">
        <v>247</v>
      </c>
      <c r="E637" s="132" t="s">
        <v>85</v>
      </c>
      <c r="F637" s="82">
        <v>4.4999999999999998E-2</v>
      </c>
    </row>
    <row r="638" spans="2:6" s="44" customFormat="1" ht="13.5" customHeight="1">
      <c r="B638" s="199"/>
      <c r="C638" s="235"/>
      <c r="D638" s="132" t="s">
        <v>303</v>
      </c>
      <c r="E638" s="132" t="s">
        <v>79</v>
      </c>
      <c r="F638" s="82">
        <v>3.4000000000000002E-2</v>
      </c>
    </row>
    <row r="639" spans="2:6" s="44" customFormat="1" ht="13.5" customHeight="1">
      <c r="B639" s="199"/>
      <c r="C639" s="235"/>
      <c r="D639" s="132" t="s">
        <v>92</v>
      </c>
      <c r="E639" s="132" t="s">
        <v>83</v>
      </c>
      <c r="F639" s="82">
        <v>2.7E-2</v>
      </c>
    </row>
    <row r="640" spans="2:6" s="44" customFormat="1" ht="13.5" customHeight="1">
      <c r="B640" s="199"/>
      <c r="C640" s="235"/>
      <c r="D640" s="132" t="s">
        <v>90</v>
      </c>
      <c r="E640" s="132" t="s">
        <v>83</v>
      </c>
      <c r="F640" s="82">
        <v>2.5000000000000001E-2</v>
      </c>
    </row>
    <row r="641" spans="2:6" s="44" customFormat="1" ht="13.5" customHeight="1">
      <c r="B641" s="199"/>
      <c r="C641" s="235"/>
      <c r="D641" s="132" t="s">
        <v>91</v>
      </c>
      <c r="E641" s="132" t="s">
        <v>83</v>
      </c>
      <c r="F641" s="82">
        <v>2.4E-2</v>
      </c>
    </row>
    <row r="642" spans="2:6" s="44" customFormat="1" ht="13.5" customHeight="1">
      <c r="B642" s="199"/>
      <c r="C642" s="235"/>
      <c r="D642" s="132" t="s">
        <v>309</v>
      </c>
      <c r="E642" s="132" t="s">
        <v>81</v>
      </c>
      <c r="F642" s="82">
        <v>2.1999999999999999E-2</v>
      </c>
    </row>
    <row r="643" spans="2:6" s="44" customFormat="1" ht="13.5" customHeight="1">
      <c r="B643" s="199"/>
      <c r="C643" s="236"/>
      <c r="D643" s="133" t="s">
        <v>249</v>
      </c>
      <c r="E643" s="133" t="s">
        <v>79</v>
      </c>
      <c r="F643" s="83">
        <v>2.1999999999999999E-2</v>
      </c>
    </row>
    <row r="644" spans="2:6" s="44" customFormat="1" ht="13.5" customHeight="1">
      <c r="B644" s="199">
        <v>65</v>
      </c>
      <c r="C644" s="234" t="s">
        <v>12</v>
      </c>
      <c r="D644" s="149" t="s">
        <v>82</v>
      </c>
      <c r="E644" s="149" t="s">
        <v>83</v>
      </c>
      <c r="F644" s="150">
        <v>9.6000000000000002E-2</v>
      </c>
    </row>
    <row r="645" spans="2:6" s="44" customFormat="1" ht="13.5" customHeight="1">
      <c r="B645" s="199"/>
      <c r="C645" s="235"/>
      <c r="D645" s="131" t="s">
        <v>78</v>
      </c>
      <c r="E645" s="131" t="s">
        <v>79</v>
      </c>
      <c r="F645" s="82">
        <v>8.4000000000000005E-2</v>
      </c>
    </row>
    <row r="646" spans="2:6" s="44" customFormat="1" ht="13.5" customHeight="1">
      <c r="B646" s="199"/>
      <c r="C646" s="235"/>
      <c r="D646" s="132" t="s">
        <v>89</v>
      </c>
      <c r="E646" s="132" t="s">
        <v>83</v>
      </c>
      <c r="F646" s="82">
        <v>4.5999999999999999E-2</v>
      </c>
    </row>
    <row r="647" spans="2:6" s="44" customFormat="1" ht="13.5" customHeight="1">
      <c r="B647" s="199"/>
      <c r="C647" s="235"/>
      <c r="D647" s="132" t="s">
        <v>129</v>
      </c>
      <c r="E647" s="132" t="s">
        <v>85</v>
      </c>
      <c r="F647" s="82">
        <v>0.04</v>
      </c>
    </row>
    <row r="648" spans="2:6" s="44" customFormat="1" ht="13.5" customHeight="1">
      <c r="B648" s="199"/>
      <c r="C648" s="235"/>
      <c r="D648" s="132" t="s">
        <v>87</v>
      </c>
      <c r="E648" s="132" t="s">
        <v>88</v>
      </c>
      <c r="F648" s="82">
        <v>3.6999999999999998E-2</v>
      </c>
    </row>
    <row r="649" spans="2:6" s="44" customFormat="1" ht="13.5" customHeight="1">
      <c r="B649" s="199"/>
      <c r="C649" s="235"/>
      <c r="D649" s="132" t="s">
        <v>310</v>
      </c>
      <c r="E649" s="132" t="s">
        <v>83</v>
      </c>
      <c r="F649" s="82">
        <v>3.6999999999999998E-2</v>
      </c>
    </row>
    <row r="650" spans="2:6" s="44" customFormat="1" ht="13.5" customHeight="1">
      <c r="B650" s="199"/>
      <c r="C650" s="235"/>
      <c r="D650" s="132" t="s">
        <v>245</v>
      </c>
      <c r="E650" s="132" t="s">
        <v>79</v>
      </c>
      <c r="F650" s="82">
        <v>3.6999999999999998E-2</v>
      </c>
    </row>
    <row r="651" spans="2:6" s="44" customFormat="1" ht="13.5" customHeight="1">
      <c r="B651" s="199"/>
      <c r="C651" s="235"/>
      <c r="D651" s="132" t="s">
        <v>275</v>
      </c>
      <c r="E651" s="132" t="s">
        <v>79</v>
      </c>
      <c r="F651" s="82">
        <v>2.8000000000000001E-2</v>
      </c>
    </row>
    <row r="652" spans="2:6" s="44" customFormat="1" ht="13.5" customHeight="1">
      <c r="B652" s="199"/>
      <c r="C652" s="235"/>
      <c r="D652" s="132" t="s">
        <v>286</v>
      </c>
      <c r="E652" s="132" t="s">
        <v>85</v>
      </c>
      <c r="F652" s="82">
        <v>2.8000000000000001E-2</v>
      </c>
    </row>
    <row r="653" spans="2:6" s="44" customFormat="1" ht="13.5" customHeight="1">
      <c r="B653" s="199"/>
      <c r="C653" s="236"/>
      <c r="D653" s="133" t="s">
        <v>311</v>
      </c>
      <c r="E653" s="133" t="s">
        <v>85</v>
      </c>
      <c r="F653" s="83">
        <v>2.8000000000000001E-2</v>
      </c>
    </row>
    <row r="654" spans="2:6" s="44" customFormat="1" ht="13.5" customHeight="1">
      <c r="B654" s="199">
        <v>66</v>
      </c>
      <c r="C654" s="234" t="s">
        <v>6</v>
      </c>
      <c r="D654" s="149" t="s">
        <v>91</v>
      </c>
      <c r="E654" s="149" t="s">
        <v>83</v>
      </c>
      <c r="F654" s="150">
        <v>0.20899999999999999</v>
      </c>
    </row>
    <row r="655" spans="2:6" s="44" customFormat="1" ht="13.5" customHeight="1">
      <c r="B655" s="199"/>
      <c r="C655" s="235"/>
      <c r="D655" s="131" t="s">
        <v>82</v>
      </c>
      <c r="E655" s="131" t="s">
        <v>83</v>
      </c>
      <c r="F655" s="82">
        <v>0.14000000000000001</v>
      </c>
    </row>
    <row r="656" spans="2:6" s="44" customFormat="1" ht="13.5" customHeight="1">
      <c r="B656" s="199"/>
      <c r="C656" s="235"/>
      <c r="D656" s="132" t="s">
        <v>312</v>
      </c>
      <c r="E656" s="132" t="s">
        <v>229</v>
      </c>
      <c r="F656" s="82">
        <v>0.128</v>
      </c>
    </row>
    <row r="657" spans="2:6" s="44" customFormat="1" ht="13.5" customHeight="1">
      <c r="B657" s="199"/>
      <c r="C657" s="235"/>
      <c r="D657" s="132" t="s">
        <v>313</v>
      </c>
      <c r="E657" s="132" t="s">
        <v>79</v>
      </c>
      <c r="F657" s="82">
        <v>0.105</v>
      </c>
    </row>
    <row r="658" spans="2:6" s="44" customFormat="1" ht="13.5" customHeight="1">
      <c r="B658" s="199"/>
      <c r="C658" s="235"/>
      <c r="D658" s="132" t="s">
        <v>314</v>
      </c>
      <c r="E658" s="132" t="s">
        <v>83</v>
      </c>
      <c r="F658" s="82">
        <v>9.2999999999999999E-2</v>
      </c>
    </row>
    <row r="659" spans="2:6" s="44" customFormat="1" ht="13.5" customHeight="1">
      <c r="B659" s="199"/>
      <c r="C659" s="235"/>
      <c r="D659" s="132" t="s">
        <v>315</v>
      </c>
      <c r="E659" s="132" t="s">
        <v>229</v>
      </c>
      <c r="F659" s="82">
        <v>3.5000000000000003E-2</v>
      </c>
    </row>
    <row r="660" spans="2:6" s="44" customFormat="1" ht="13.5" customHeight="1">
      <c r="B660" s="199"/>
      <c r="C660" s="235"/>
      <c r="D660" s="132" t="s">
        <v>316</v>
      </c>
      <c r="E660" s="132" t="s">
        <v>241</v>
      </c>
      <c r="F660" s="82">
        <v>3.5000000000000003E-2</v>
      </c>
    </row>
    <row r="661" spans="2:6" s="44" customFormat="1" ht="13.5" customHeight="1">
      <c r="B661" s="199"/>
      <c r="C661" s="235"/>
      <c r="D661" s="132" t="s">
        <v>271</v>
      </c>
      <c r="E661" s="132" t="s">
        <v>272</v>
      </c>
      <c r="F661" s="82">
        <v>2.3E-2</v>
      </c>
    </row>
    <row r="662" spans="2:6" s="44" customFormat="1" ht="13.5" customHeight="1">
      <c r="B662" s="199"/>
      <c r="C662" s="235"/>
      <c r="D662" s="132" t="s">
        <v>317</v>
      </c>
      <c r="E662" s="132" t="s">
        <v>302</v>
      </c>
      <c r="F662" s="82">
        <v>2.3E-2</v>
      </c>
    </row>
    <row r="663" spans="2:6" s="44" customFormat="1" ht="13.5" customHeight="1">
      <c r="B663" s="199"/>
      <c r="C663" s="236"/>
      <c r="D663" s="133" t="s">
        <v>289</v>
      </c>
      <c r="E663" s="133" t="s">
        <v>83</v>
      </c>
      <c r="F663" s="83">
        <v>2.3E-2</v>
      </c>
    </row>
    <row r="664" spans="2:6" s="44" customFormat="1" ht="13.5" customHeight="1">
      <c r="B664" s="199">
        <v>67</v>
      </c>
      <c r="C664" s="234" t="s">
        <v>7</v>
      </c>
      <c r="D664" s="149" t="s">
        <v>78</v>
      </c>
      <c r="E664" s="149" t="s">
        <v>79</v>
      </c>
      <c r="F664" s="150">
        <v>0.42099999999999999</v>
      </c>
    </row>
    <row r="665" spans="2:6" s="44" customFormat="1" ht="13.5" customHeight="1">
      <c r="B665" s="199"/>
      <c r="C665" s="235"/>
      <c r="D665" s="131" t="s">
        <v>318</v>
      </c>
      <c r="E665" s="131" t="s">
        <v>231</v>
      </c>
      <c r="F665" s="82">
        <v>0.14000000000000001</v>
      </c>
    </row>
    <row r="666" spans="2:6" s="44" customFormat="1" ht="13.5" customHeight="1">
      <c r="B666" s="199"/>
      <c r="C666" s="235"/>
      <c r="D666" s="132" t="s">
        <v>289</v>
      </c>
      <c r="E666" s="132" t="s">
        <v>83</v>
      </c>
      <c r="F666" s="82">
        <v>0.123</v>
      </c>
    </row>
    <row r="667" spans="2:6" s="44" customFormat="1" ht="13.5" customHeight="1">
      <c r="B667" s="199"/>
      <c r="C667" s="235"/>
      <c r="D667" s="132" t="s">
        <v>87</v>
      </c>
      <c r="E667" s="132" t="s">
        <v>88</v>
      </c>
      <c r="F667" s="82">
        <v>5.2999999999999999E-2</v>
      </c>
    </row>
    <row r="668" spans="2:6" s="44" customFormat="1" ht="13.5" customHeight="1">
      <c r="B668" s="199"/>
      <c r="C668" s="235"/>
      <c r="D668" s="132" t="s">
        <v>319</v>
      </c>
      <c r="E668" s="132" t="s">
        <v>272</v>
      </c>
      <c r="F668" s="82">
        <v>3.5000000000000003E-2</v>
      </c>
    </row>
    <row r="669" spans="2:6" s="44" customFormat="1" ht="13.5" customHeight="1">
      <c r="B669" s="199"/>
      <c r="C669" s="235"/>
      <c r="D669" s="132" t="s">
        <v>287</v>
      </c>
      <c r="E669" s="132" t="s">
        <v>83</v>
      </c>
      <c r="F669" s="82">
        <v>3.5000000000000003E-2</v>
      </c>
    </row>
    <row r="670" spans="2:6" s="44" customFormat="1" ht="13.5" customHeight="1">
      <c r="B670" s="199"/>
      <c r="C670" s="235"/>
      <c r="D670" s="132" t="s">
        <v>279</v>
      </c>
      <c r="E670" s="132" t="s">
        <v>83</v>
      </c>
      <c r="F670" s="82">
        <v>3.5000000000000003E-2</v>
      </c>
    </row>
    <row r="671" spans="2:6" s="44" customFormat="1" ht="13.5" customHeight="1">
      <c r="B671" s="199"/>
      <c r="C671" s="235"/>
      <c r="D671" s="132" t="s">
        <v>89</v>
      </c>
      <c r="E671" s="132" t="s">
        <v>83</v>
      </c>
      <c r="F671" s="82">
        <v>3.5000000000000003E-2</v>
      </c>
    </row>
    <row r="672" spans="2:6" s="44" customFormat="1" ht="13.5" customHeight="1">
      <c r="B672" s="199"/>
      <c r="C672" s="235"/>
      <c r="D672" s="132" t="s">
        <v>298</v>
      </c>
      <c r="E672" s="132" t="s">
        <v>299</v>
      </c>
      <c r="F672" s="82">
        <v>3.5000000000000003E-2</v>
      </c>
    </row>
    <row r="673" spans="2:6" s="44" customFormat="1" ht="13.5" customHeight="1">
      <c r="B673" s="199"/>
      <c r="C673" s="236"/>
      <c r="D673" s="133" t="s">
        <v>130</v>
      </c>
      <c r="E673" s="133" t="s">
        <v>88</v>
      </c>
      <c r="F673" s="83">
        <v>1.7999999999999999E-2</v>
      </c>
    </row>
    <row r="674" spans="2:6" s="44" customFormat="1" ht="13.5" customHeight="1">
      <c r="B674" s="199">
        <v>68</v>
      </c>
      <c r="C674" s="234" t="s">
        <v>53</v>
      </c>
      <c r="D674" s="149" t="s">
        <v>78</v>
      </c>
      <c r="E674" s="149" t="s">
        <v>79</v>
      </c>
      <c r="F674" s="150">
        <v>0.13500000000000001</v>
      </c>
    </row>
    <row r="675" spans="2:6" s="44" customFormat="1" ht="13.5" customHeight="1">
      <c r="B675" s="199"/>
      <c r="C675" s="235"/>
      <c r="D675" s="131" t="s">
        <v>86</v>
      </c>
      <c r="E675" s="131" t="s">
        <v>83</v>
      </c>
      <c r="F675" s="82">
        <v>0.11700000000000001</v>
      </c>
    </row>
    <row r="676" spans="2:6" s="44" customFormat="1" ht="13.5" customHeight="1">
      <c r="B676" s="199"/>
      <c r="C676" s="235"/>
      <c r="D676" s="132" t="s">
        <v>276</v>
      </c>
      <c r="E676" s="132" t="s">
        <v>83</v>
      </c>
      <c r="F676" s="82">
        <v>0.08</v>
      </c>
    </row>
    <row r="677" spans="2:6" s="44" customFormat="1" ht="13.5" customHeight="1">
      <c r="B677" s="199"/>
      <c r="C677" s="235"/>
      <c r="D677" s="132" t="s">
        <v>320</v>
      </c>
      <c r="E677" s="132" t="s">
        <v>272</v>
      </c>
      <c r="F677" s="82">
        <v>7.3999999999999996E-2</v>
      </c>
    </row>
    <row r="678" spans="2:6" s="44" customFormat="1" ht="13.5" customHeight="1">
      <c r="B678" s="199"/>
      <c r="C678" s="235"/>
      <c r="D678" s="132" t="s">
        <v>129</v>
      </c>
      <c r="E678" s="132" t="s">
        <v>85</v>
      </c>
      <c r="F678" s="82">
        <v>7.3999999999999996E-2</v>
      </c>
    </row>
    <row r="679" spans="2:6" s="44" customFormat="1" ht="13.5" customHeight="1">
      <c r="B679" s="199"/>
      <c r="C679" s="235"/>
      <c r="D679" s="132" t="s">
        <v>286</v>
      </c>
      <c r="E679" s="132" t="s">
        <v>85</v>
      </c>
      <c r="F679" s="82">
        <v>6.0999999999999999E-2</v>
      </c>
    </row>
    <row r="680" spans="2:6" s="44" customFormat="1" ht="13.5" customHeight="1">
      <c r="B680" s="199"/>
      <c r="C680" s="235"/>
      <c r="D680" s="132" t="s">
        <v>321</v>
      </c>
      <c r="E680" s="132" t="s">
        <v>272</v>
      </c>
      <c r="F680" s="82">
        <v>6.0999999999999999E-2</v>
      </c>
    </row>
    <row r="681" spans="2:6" s="44" customFormat="1" ht="13.5" customHeight="1">
      <c r="B681" s="199"/>
      <c r="C681" s="235"/>
      <c r="D681" s="132" t="s">
        <v>82</v>
      </c>
      <c r="E681" s="132" t="s">
        <v>83</v>
      </c>
      <c r="F681" s="82">
        <v>4.9000000000000002E-2</v>
      </c>
    </row>
    <row r="682" spans="2:6" s="44" customFormat="1" ht="13.5" customHeight="1">
      <c r="B682" s="199"/>
      <c r="C682" s="235"/>
      <c r="D682" s="132" t="s">
        <v>87</v>
      </c>
      <c r="E682" s="132" t="s">
        <v>88</v>
      </c>
      <c r="F682" s="82">
        <v>4.2999999999999997E-2</v>
      </c>
    </row>
    <row r="683" spans="2:6" s="44" customFormat="1" ht="13.5" customHeight="1">
      <c r="B683" s="199"/>
      <c r="C683" s="236"/>
      <c r="D683" s="133" t="s">
        <v>274</v>
      </c>
      <c r="E683" s="133" t="s">
        <v>83</v>
      </c>
      <c r="F683" s="83">
        <v>4.2999999999999997E-2</v>
      </c>
    </row>
    <row r="684" spans="2:6" s="44" customFormat="1" ht="13.5" customHeight="1">
      <c r="B684" s="199">
        <v>69</v>
      </c>
      <c r="C684" s="234" t="s">
        <v>54</v>
      </c>
      <c r="D684" s="149" t="s">
        <v>256</v>
      </c>
      <c r="E684" s="149" t="s">
        <v>83</v>
      </c>
      <c r="F684" s="150">
        <v>9.7000000000000003E-2</v>
      </c>
    </row>
    <row r="685" spans="2:6" s="44" customFormat="1" ht="13.5" customHeight="1">
      <c r="B685" s="199"/>
      <c r="C685" s="235"/>
      <c r="D685" s="131" t="s">
        <v>78</v>
      </c>
      <c r="E685" s="131" t="s">
        <v>79</v>
      </c>
      <c r="F685" s="82">
        <v>8.3000000000000004E-2</v>
      </c>
    </row>
    <row r="686" spans="2:6" s="44" customFormat="1" ht="13.5" customHeight="1">
      <c r="B686" s="199"/>
      <c r="C686" s="235"/>
      <c r="D686" s="132" t="s">
        <v>87</v>
      </c>
      <c r="E686" s="132" t="s">
        <v>88</v>
      </c>
      <c r="F686" s="82">
        <v>7.3999999999999996E-2</v>
      </c>
    </row>
    <row r="687" spans="2:6" s="44" customFormat="1" ht="13.5" customHeight="1">
      <c r="B687" s="199"/>
      <c r="C687" s="235"/>
      <c r="D687" s="132" t="s">
        <v>90</v>
      </c>
      <c r="E687" s="132" t="s">
        <v>83</v>
      </c>
      <c r="F687" s="82">
        <v>6.5000000000000002E-2</v>
      </c>
    </row>
    <row r="688" spans="2:6" s="44" customFormat="1" ht="13.5" customHeight="1">
      <c r="B688" s="199"/>
      <c r="C688" s="235"/>
      <c r="D688" s="132" t="s">
        <v>273</v>
      </c>
      <c r="E688" s="132" t="s">
        <v>83</v>
      </c>
      <c r="F688" s="82">
        <v>5.6000000000000001E-2</v>
      </c>
    </row>
    <row r="689" spans="2:6" s="44" customFormat="1" ht="13.5" customHeight="1">
      <c r="B689" s="199"/>
      <c r="C689" s="235"/>
      <c r="D689" s="132" t="s">
        <v>93</v>
      </c>
      <c r="E689" s="132" t="s">
        <v>83</v>
      </c>
      <c r="F689" s="82">
        <v>5.6000000000000001E-2</v>
      </c>
    </row>
    <row r="690" spans="2:6" s="44" customFormat="1" ht="13.5" customHeight="1">
      <c r="B690" s="199"/>
      <c r="C690" s="235"/>
      <c r="D690" s="132" t="s">
        <v>91</v>
      </c>
      <c r="E690" s="132" t="s">
        <v>83</v>
      </c>
      <c r="F690" s="82">
        <v>5.0999999999999997E-2</v>
      </c>
    </row>
    <row r="691" spans="2:6" s="44" customFormat="1" ht="13.5" customHeight="1">
      <c r="B691" s="199"/>
      <c r="C691" s="235"/>
      <c r="D691" s="132" t="s">
        <v>298</v>
      </c>
      <c r="E691" s="132" t="s">
        <v>299</v>
      </c>
      <c r="F691" s="82">
        <v>5.0999999999999997E-2</v>
      </c>
    </row>
    <row r="692" spans="2:6" s="44" customFormat="1" ht="13.5" customHeight="1">
      <c r="B692" s="199"/>
      <c r="C692" s="235"/>
      <c r="D692" s="132" t="s">
        <v>292</v>
      </c>
      <c r="E692" s="132" t="s">
        <v>81</v>
      </c>
      <c r="F692" s="82">
        <v>4.2000000000000003E-2</v>
      </c>
    </row>
    <row r="693" spans="2:6" s="44" customFormat="1" ht="13.5" customHeight="1">
      <c r="B693" s="199"/>
      <c r="C693" s="236"/>
      <c r="D693" s="133" t="s">
        <v>82</v>
      </c>
      <c r="E693" s="133" t="s">
        <v>83</v>
      </c>
      <c r="F693" s="83">
        <v>3.6999999999999998E-2</v>
      </c>
    </row>
    <row r="694" spans="2:6" s="44" customFormat="1" ht="13.5" customHeight="1">
      <c r="B694" s="199">
        <v>70</v>
      </c>
      <c r="C694" s="234" t="s">
        <v>55</v>
      </c>
      <c r="D694" s="149" t="s">
        <v>322</v>
      </c>
      <c r="E694" s="149" t="s">
        <v>272</v>
      </c>
      <c r="F694" s="150">
        <v>0.16900000000000001</v>
      </c>
    </row>
    <row r="695" spans="2:6" s="44" customFormat="1" ht="13.5" customHeight="1">
      <c r="B695" s="199"/>
      <c r="C695" s="235"/>
      <c r="D695" s="131" t="s">
        <v>91</v>
      </c>
      <c r="E695" s="131" t="s">
        <v>83</v>
      </c>
      <c r="F695" s="82">
        <v>0.16900000000000001</v>
      </c>
    </row>
    <row r="696" spans="2:6" s="44" customFormat="1" ht="13.5" customHeight="1">
      <c r="B696" s="199"/>
      <c r="C696" s="235"/>
      <c r="D696" s="132" t="s">
        <v>78</v>
      </c>
      <c r="E696" s="132" t="s">
        <v>79</v>
      </c>
      <c r="F696" s="82">
        <v>0.108</v>
      </c>
    </row>
    <row r="697" spans="2:6" s="44" customFormat="1" ht="13.5" customHeight="1">
      <c r="B697" s="199"/>
      <c r="C697" s="235"/>
      <c r="D697" s="132" t="s">
        <v>323</v>
      </c>
      <c r="E697" s="132" t="s">
        <v>241</v>
      </c>
      <c r="F697" s="82">
        <v>4.5999999999999999E-2</v>
      </c>
    </row>
    <row r="698" spans="2:6" s="44" customFormat="1" ht="13.5" customHeight="1">
      <c r="B698" s="199"/>
      <c r="C698" s="235"/>
      <c r="D698" s="132" t="s">
        <v>298</v>
      </c>
      <c r="E698" s="132" t="s">
        <v>299</v>
      </c>
      <c r="F698" s="82">
        <v>4.5999999999999999E-2</v>
      </c>
    </row>
    <row r="699" spans="2:6" s="44" customFormat="1" ht="13.5" customHeight="1">
      <c r="B699" s="199"/>
      <c r="C699" s="235"/>
      <c r="D699" s="132" t="s">
        <v>250</v>
      </c>
      <c r="E699" s="132" t="s">
        <v>88</v>
      </c>
      <c r="F699" s="82">
        <v>3.1E-2</v>
      </c>
    </row>
    <row r="700" spans="2:6" s="44" customFormat="1" ht="13.5" customHeight="1">
      <c r="B700" s="199"/>
      <c r="C700" s="235"/>
      <c r="D700" s="132" t="s">
        <v>324</v>
      </c>
      <c r="E700" s="132" t="s">
        <v>85</v>
      </c>
      <c r="F700" s="82">
        <v>3.1E-2</v>
      </c>
    </row>
    <row r="701" spans="2:6" s="44" customFormat="1" ht="13.5" customHeight="1">
      <c r="B701" s="199"/>
      <c r="C701" s="235"/>
      <c r="D701" s="132" t="s">
        <v>325</v>
      </c>
      <c r="E701" s="132" t="s">
        <v>83</v>
      </c>
      <c r="F701" s="82">
        <v>3.1E-2</v>
      </c>
    </row>
    <row r="702" spans="2:6" s="44" customFormat="1" ht="13.5" customHeight="1">
      <c r="B702" s="199"/>
      <c r="C702" s="235"/>
      <c r="D702" s="132" t="s">
        <v>326</v>
      </c>
      <c r="E702" s="132" t="s">
        <v>83</v>
      </c>
      <c r="F702" s="82">
        <v>3.1E-2</v>
      </c>
    </row>
    <row r="703" spans="2:6" s="44" customFormat="1" ht="13.5" customHeight="1">
      <c r="B703" s="199"/>
      <c r="C703" s="236"/>
      <c r="D703" s="133" t="s">
        <v>82</v>
      </c>
      <c r="E703" s="133" t="s">
        <v>83</v>
      </c>
      <c r="F703" s="83">
        <v>3.1E-2</v>
      </c>
    </row>
    <row r="704" spans="2:6" s="44" customFormat="1" ht="13.5" customHeight="1">
      <c r="B704" s="199">
        <v>71</v>
      </c>
      <c r="C704" s="234" t="s">
        <v>56</v>
      </c>
      <c r="D704" s="149" t="s">
        <v>78</v>
      </c>
      <c r="E704" s="149" t="s">
        <v>79</v>
      </c>
      <c r="F704" s="150">
        <v>0.2</v>
      </c>
    </row>
    <row r="705" spans="2:6" s="44" customFormat="1" ht="13.5" customHeight="1">
      <c r="B705" s="199"/>
      <c r="C705" s="235"/>
      <c r="D705" s="131" t="s">
        <v>239</v>
      </c>
      <c r="E705" s="131" t="s">
        <v>81</v>
      </c>
      <c r="F705" s="82">
        <v>8.2000000000000003E-2</v>
      </c>
    </row>
    <row r="706" spans="2:6" s="44" customFormat="1" ht="13.5" customHeight="1">
      <c r="B706" s="199"/>
      <c r="C706" s="235"/>
      <c r="D706" s="132" t="s">
        <v>91</v>
      </c>
      <c r="E706" s="132" t="s">
        <v>83</v>
      </c>
      <c r="F706" s="82">
        <v>7.4999999999999997E-2</v>
      </c>
    </row>
    <row r="707" spans="2:6" s="44" customFormat="1" ht="13.5" customHeight="1">
      <c r="B707" s="199"/>
      <c r="C707" s="235"/>
      <c r="D707" s="132" t="s">
        <v>82</v>
      </c>
      <c r="E707" s="132" t="s">
        <v>83</v>
      </c>
      <c r="F707" s="82">
        <v>7.0999999999999994E-2</v>
      </c>
    </row>
    <row r="708" spans="2:6" s="44" customFormat="1" ht="13.5" customHeight="1">
      <c r="B708" s="199"/>
      <c r="C708" s="235"/>
      <c r="D708" s="132" t="s">
        <v>247</v>
      </c>
      <c r="E708" s="132" t="s">
        <v>85</v>
      </c>
      <c r="F708" s="82">
        <v>6.4000000000000001E-2</v>
      </c>
    </row>
    <row r="709" spans="2:6" s="44" customFormat="1" ht="13.5" customHeight="1">
      <c r="B709" s="199"/>
      <c r="C709" s="235"/>
      <c r="D709" s="132" t="s">
        <v>129</v>
      </c>
      <c r="E709" s="132" t="s">
        <v>85</v>
      </c>
      <c r="F709" s="82">
        <v>3.5000000000000003E-2</v>
      </c>
    </row>
    <row r="710" spans="2:6" s="44" customFormat="1" ht="13.5" customHeight="1">
      <c r="B710" s="199"/>
      <c r="C710" s="235"/>
      <c r="D710" s="132" t="s">
        <v>291</v>
      </c>
      <c r="E710" s="132" t="s">
        <v>253</v>
      </c>
      <c r="F710" s="82">
        <v>3.3000000000000002E-2</v>
      </c>
    </row>
    <row r="711" spans="2:6" s="44" customFormat="1" ht="13.5" customHeight="1">
      <c r="B711" s="199"/>
      <c r="C711" s="235"/>
      <c r="D711" s="132" t="s">
        <v>327</v>
      </c>
      <c r="E711" s="132" t="s">
        <v>244</v>
      </c>
      <c r="F711" s="82">
        <v>2.7E-2</v>
      </c>
    </row>
    <row r="712" spans="2:6" s="44" customFormat="1" ht="13.5" customHeight="1">
      <c r="B712" s="199"/>
      <c r="C712" s="235"/>
      <c r="D712" s="132" t="s">
        <v>328</v>
      </c>
      <c r="E712" s="132" t="s">
        <v>79</v>
      </c>
      <c r="F712" s="82">
        <v>2.7E-2</v>
      </c>
    </row>
    <row r="713" spans="2:6" s="44" customFormat="1" ht="13.5" customHeight="1">
      <c r="B713" s="199"/>
      <c r="C713" s="236"/>
      <c r="D713" s="133" t="s">
        <v>245</v>
      </c>
      <c r="E713" s="133" t="s">
        <v>79</v>
      </c>
      <c r="F713" s="83">
        <v>2.4E-2</v>
      </c>
    </row>
    <row r="714" spans="2:6" s="44" customFormat="1" ht="13.5" customHeight="1">
      <c r="B714" s="199">
        <v>72</v>
      </c>
      <c r="C714" s="234" t="s">
        <v>32</v>
      </c>
      <c r="D714" s="149" t="s">
        <v>129</v>
      </c>
      <c r="E714" s="149" t="s">
        <v>85</v>
      </c>
      <c r="F714" s="150">
        <v>0.14299999999999999</v>
      </c>
    </row>
    <row r="715" spans="2:6" s="44" customFormat="1" ht="13.5" customHeight="1">
      <c r="B715" s="199"/>
      <c r="C715" s="235"/>
      <c r="D715" s="131" t="s">
        <v>245</v>
      </c>
      <c r="E715" s="131" t="s">
        <v>79</v>
      </c>
      <c r="F715" s="82">
        <v>0.121</v>
      </c>
    </row>
    <row r="716" spans="2:6" s="44" customFormat="1" ht="13.5" customHeight="1">
      <c r="B716" s="199"/>
      <c r="C716" s="235"/>
      <c r="D716" s="132" t="s">
        <v>130</v>
      </c>
      <c r="E716" s="132" t="s">
        <v>88</v>
      </c>
      <c r="F716" s="82">
        <v>9.9000000000000005E-2</v>
      </c>
    </row>
    <row r="717" spans="2:6" s="44" customFormat="1" ht="13.5" customHeight="1">
      <c r="B717" s="199"/>
      <c r="C717" s="235"/>
      <c r="D717" s="132" t="s">
        <v>87</v>
      </c>
      <c r="E717" s="132" t="s">
        <v>88</v>
      </c>
      <c r="F717" s="82">
        <v>8.7999999999999995E-2</v>
      </c>
    </row>
    <row r="718" spans="2:6" s="44" customFormat="1" ht="13.5" customHeight="1">
      <c r="B718" s="199"/>
      <c r="C718" s="235"/>
      <c r="D718" s="132" t="s">
        <v>275</v>
      </c>
      <c r="E718" s="132" t="s">
        <v>79</v>
      </c>
      <c r="F718" s="82">
        <v>0.06</v>
      </c>
    </row>
    <row r="719" spans="2:6" s="44" customFormat="1" ht="13.5" customHeight="1">
      <c r="B719" s="199"/>
      <c r="C719" s="235"/>
      <c r="D719" s="132" t="s">
        <v>267</v>
      </c>
      <c r="E719" s="132" t="s">
        <v>85</v>
      </c>
      <c r="F719" s="82">
        <v>4.9000000000000002E-2</v>
      </c>
    </row>
    <row r="720" spans="2:6" s="44" customFormat="1" ht="13.5" customHeight="1">
      <c r="B720" s="199"/>
      <c r="C720" s="235"/>
      <c r="D720" s="132" t="s">
        <v>86</v>
      </c>
      <c r="E720" s="132" t="s">
        <v>83</v>
      </c>
      <c r="F720" s="82">
        <v>4.9000000000000002E-2</v>
      </c>
    </row>
    <row r="721" spans="2:6" s="44" customFormat="1" ht="13.5" customHeight="1">
      <c r="B721" s="199"/>
      <c r="C721" s="235"/>
      <c r="D721" s="132" t="s">
        <v>91</v>
      </c>
      <c r="E721" s="132" t="s">
        <v>83</v>
      </c>
      <c r="F721" s="82">
        <v>4.3999999999999997E-2</v>
      </c>
    </row>
    <row r="722" spans="2:6" s="44" customFormat="1" ht="13.5" customHeight="1">
      <c r="B722" s="199"/>
      <c r="C722" s="235"/>
      <c r="D722" s="132" t="s">
        <v>329</v>
      </c>
      <c r="E722" s="132" t="s">
        <v>85</v>
      </c>
      <c r="F722" s="82">
        <v>3.7999999999999999E-2</v>
      </c>
    </row>
    <row r="723" spans="2:6" s="44" customFormat="1" ht="13.5" customHeight="1">
      <c r="B723" s="199"/>
      <c r="C723" s="236"/>
      <c r="D723" s="133" t="s">
        <v>249</v>
      </c>
      <c r="E723" s="133" t="s">
        <v>79</v>
      </c>
      <c r="F723" s="83">
        <v>3.3000000000000002E-2</v>
      </c>
    </row>
    <row r="724" spans="2:6" s="44" customFormat="1" ht="13.5" customHeight="1">
      <c r="B724" s="199">
        <v>73</v>
      </c>
      <c r="C724" s="234" t="s">
        <v>33</v>
      </c>
      <c r="D724" s="149" t="s">
        <v>93</v>
      </c>
      <c r="E724" s="149" t="s">
        <v>83</v>
      </c>
      <c r="F724" s="150">
        <v>0.23200000000000001</v>
      </c>
    </row>
    <row r="725" spans="2:6" s="44" customFormat="1" ht="13.5" customHeight="1">
      <c r="B725" s="199"/>
      <c r="C725" s="235"/>
      <c r="D725" s="131" t="s">
        <v>78</v>
      </c>
      <c r="E725" s="131" t="s">
        <v>79</v>
      </c>
      <c r="F725" s="82">
        <v>0.20300000000000001</v>
      </c>
    </row>
    <row r="726" spans="2:6" s="44" customFormat="1" ht="13.5" customHeight="1">
      <c r="B726" s="199"/>
      <c r="C726" s="235"/>
      <c r="D726" s="132" t="s">
        <v>91</v>
      </c>
      <c r="E726" s="132" t="s">
        <v>83</v>
      </c>
      <c r="F726" s="82">
        <v>0.14499999999999999</v>
      </c>
    </row>
    <row r="727" spans="2:6" s="44" customFormat="1" ht="13.5" customHeight="1">
      <c r="B727" s="199"/>
      <c r="C727" s="235"/>
      <c r="D727" s="132" t="s">
        <v>256</v>
      </c>
      <c r="E727" s="132" t="s">
        <v>83</v>
      </c>
      <c r="F727" s="82">
        <v>7.1999999999999995E-2</v>
      </c>
    </row>
    <row r="728" spans="2:6" s="44" customFormat="1" ht="13.5" customHeight="1">
      <c r="B728" s="199"/>
      <c r="C728" s="235"/>
      <c r="D728" s="132" t="s">
        <v>271</v>
      </c>
      <c r="E728" s="132" t="s">
        <v>272</v>
      </c>
      <c r="F728" s="82">
        <v>2.9000000000000001E-2</v>
      </c>
    </row>
    <row r="729" spans="2:6" s="44" customFormat="1" ht="13.5" customHeight="1">
      <c r="B729" s="199"/>
      <c r="C729" s="235"/>
      <c r="D729" s="132" t="s">
        <v>239</v>
      </c>
      <c r="E729" s="132" t="s">
        <v>81</v>
      </c>
      <c r="F729" s="82">
        <v>2.9000000000000001E-2</v>
      </c>
    </row>
    <row r="730" spans="2:6" s="44" customFormat="1" ht="13.5" customHeight="1">
      <c r="B730" s="199"/>
      <c r="C730" s="235"/>
      <c r="D730" s="132" t="s">
        <v>237</v>
      </c>
      <c r="E730" s="132" t="s">
        <v>238</v>
      </c>
      <c r="F730" s="82">
        <v>2.9000000000000001E-2</v>
      </c>
    </row>
    <row r="731" spans="2:6" s="44" customFormat="1" ht="13.5" customHeight="1">
      <c r="B731" s="199"/>
      <c r="C731" s="235"/>
      <c r="D731" s="132" t="s">
        <v>330</v>
      </c>
      <c r="E731" s="132" t="s">
        <v>233</v>
      </c>
      <c r="F731" s="82">
        <v>1.4E-2</v>
      </c>
    </row>
    <row r="732" spans="2:6" s="44" customFormat="1" ht="13.5" customHeight="1">
      <c r="B732" s="199"/>
      <c r="C732" s="235"/>
      <c r="D732" s="132" t="s">
        <v>263</v>
      </c>
      <c r="E732" s="132" t="s">
        <v>233</v>
      </c>
      <c r="F732" s="82">
        <v>1.4E-2</v>
      </c>
    </row>
    <row r="733" spans="2:6" s="44" customFormat="1" ht="13.5" customHeight="1">
      <c r="B733" s="199"/>
      <c r="C733" s="236"/>
      <c r="D733" s="133" t="s">
        <v>87</v>
      </c>
      <c r="E733" s="133" t="s">
        <v>88</v>
      </c>
      <c r="F733" s="83">
        <v>1.4E-2</v>
      </c>
    </row>
    <row r="734" spans="2:6" s="44" customFormat="1" ht="13.5" customHeight="1">
      <c r="B734" s="199">
        <v>74</v>
      </c>
      <c r="C734" s="234" t="s">
        <v>34</v>
      </c>
      <c r="D734" s="149" t="s">
        <v>91</v>
      </c>
      <c r="E734" s="149" t="s">
        <v>83</v>
      </c>
      <c r="F734" s="150">
        <v>0.38100000000000001</v>
      </c>
    </row>
    <row r="735" spans="2:6" s="44" customFormat="1" ht="13.5" customHeight="1">
      <c r="B735" s="199"/>
      <c r="C735" s="235"/>
      <c r="D735" s="131" t="s">
        <v>271</v>
      </c>
      <c r="E735" s="131" t="s">
        <v>272</v>
      </c>
      <c r="F735" s="82">
        <v>0.19</v>
      </c>
    </row>
    <row r="736" spans="2:6" s="44" customFormat="1" ht="13.5" customHeight="1">
      <c r="B736" s="199"/>
      <c r="C736" s="235"/>
      <c r="D736" s="132" t="s">
        <v>331</v>
      </c>
      <c r="E736" s="132" t="s">
        <v>85</v>
      </c>
      <c r="F736" s="82">
        <v>4.8000000000000001E-2</v>
      </c>
    </row>
    <row r="737" spans="2:6" s="44" customFormat="1" ht="13.5" customHeight="1">
      <c r="B737" s="199"/>
      <c r="C737" s="235"/>
      <c r="D737" s="132" t="s">
        <v>308</v>
      </c>
      <c r="E737" s="132" t="s">
        <v>83</v>
      </c>
      <c r="F737" s="82">
        <v>4.8000000000000001E-2</v>
      </c>
    </row>
    <row r="738" spans="2:6" s="44" customFormat="1" ht="13.5" customHeight="1">
      <c r="B738" s="199"/>
      <c r="C738" s="235"/>
      <c r="D738" s="132" t="s">
        <v>258</v>
      </c>
      <c r="E738" s="132" t="s">
        <v>79</v>
      </c>
      <c r="F738" s="82">
        <v>4.8000000000000001E-2</v>
      </c>
    </row>
    <row r="739" spans="2:6" s="44" customFormat="1" ht="13.5" customHeight="1">
      <c r="B739" s="199"/>
      <c r="C739" s="235"/>
      <c r="D739" s="132" t="s">
        <v>332</v>
      </c>
      <c r="E739" s="132" t="s">
        <v>253</v>
      </c>
      <c r="F739" s="82">
        <v>4.8000000000000001E-2</v>
      </c>
    </row>
    <row r="740" spans="2:6" s="44" customFormat="1" ht="13.5" customHeight="1">
      <c r="B740" s="199"/>
      <c r="C740" s="235"/>
      <c r="D740" s="132" t="s">
        <v>333</v>
      </c>
      <c r="E740" s="132" t="s">
        <v>253</v>
      </c>
      <c r="F740" s="82">
        <v>4.8000000000000001E-2</v>
      </c>
    </row>
    <row r="741" spans="2:6" s="44" customFormat="1" ht="13.5" customHeight="1">
      <c r="B741" s="199"/>
      <c r="C741" s="235"/>
      <c r="D741" s="132" t="s">
        <v>334</v>
      </c>
      <c r="E741" s="132" t="s">
        <v>233</v>
      </c>
      <c r="F741" s="82">
        <v>4.8000000000000001E-2</v>
      </c>
    </row>
    <row r="742" spans="2:6" s="44" customFormat="1" ht="13.5" customHeight="1">
      <c r="B742" s="199"/>
      <c r="C742" s="235"/>
      <c r="D742" s="132" t="s">
        <v>335</v>
      </c>
      <c r="E742" s="132" t="s">
        <v>233</v>
      </c>
      <c r="F742" s="82">
        <v>4.8000000000000001E-2</v>
      </c>
    </row>
    <row r="743" spans="2:6" s="44" customFormat="1" ht="13.5" customHeight="1" thickBot="1">
      <c r="B743" s="199"/>
      <c r="C743" s="236"/>
      <c r="D743" s="133" t="s">
        <v>336</v>
      </c>
      <c r="E743" s="133" t="s">
        <v>233</v>
      </c>
      <c r="F743" s="83">
        <v>4.8000000000000001E-2</v>
      </c>
    </row>
    <row r="744" spans="2:6" s="44" customFormat="1" ht="13.5" customHeight="1" thickTop="1">
      <c r="B744" s="222" t="s">
        <v>72</v>
      </c>
      <c r="C744" s="223"/>
      <c r="D744" s="130" t="str">
        <f>多受診者要因分析!$C$26</f>
        <v>高血圧症</v>
      </c>
      <c r="E744" s="130" t="str">
        <f>多受診者要因分析!$E$26</f>
        <v>循環器系の疾患</v>
      </c>
      <c r="F744" s="81">
        <f>多受診者要因分析!$H$26</f>
        <v>0.121</v>
      </c>
    </row>
    <row r="745" spans="2:6" s="44" customFormat="1" ht="13.5" customHeight="1">
      <c r="B745" s="224"/>
      <c r="C745" s="225"/>
      <c r="D745" s="131" t="str">
        <f>多受診者要因分析!$C$27</f>
        <v>変形性膝関節症</v>
      </c>
      <c r="E745" s="131" t="str">
        <f>多受診者要因分析!$E$27</f>
        <v>筋骨格系及び結合組織の疾患</v>
      </c>
      <c r="F745" s="82">
        <f>多受診者要因分析!$H$27</f>
        <v>8.6999999999999994E-2</v>
      </c>
    </row>
    <row r="746" spans="2:6" s="44" customFormat="1" ht="13.5" customHeight="1">
      <c r="B746" s="224"/>
      <c r="C746" s="225"/>
      <c r="D746" s="132" t="str">
        <f>多受診者要因分析!$C$28</f>
        <v>変形性腰椎症</v>
      </c>
      <c r="E746" s="132" t="str">
        <f>多受診者要因分析!$E$28</f>
        <v>筋骨格系及び結合組織の疾患</v>
      </c>
      <c r="F746" s="82">
        <f>多受診者要因分析!$H$28</f>
        <v>5.3999999999999999E-2</v>
      </c>
    </row>
    <row r="747" spans="2:6" s="44" customFormat="1" ht="13.5" customHeight="1">
      <c r="B747" s="224"/>
      <c r="C747" s="225"/>
      <c r="D747" s="132" t="str">
        <f>多受診者要因分析!$C$29</f>
        <v>腰部脊柱管狭窄症</v>
      </c>
      <c r="E747" s="132" t="str">
        <f>多受診者要因分析!$E$29</f>
        <v>筋骨格系及び結合組織の疾患</v>
      </c>
      <c r="F747" s="82">
        <f>多受診者要因分析!$H$29</f>
        <v>4.9000000000000002E-2</v>
      </c>
    </row>
    <row r="748" spans="2:6" s="44" customFormat="1" ht="13.5" customHeight="1">
      <c r="B748" s="224"/>
      <c r="C748" s="225"/>
      <c r="D748" s="132" t="str">
        <f>多受診者要因分析!$C$30</f>
        <v>骨粗鬆症</v>
      </c>
      <c r="E748" s="132" t="str">
        <f>多受診者要因分析!$E$30</f>
        <v>筋骨格系及び結合組織の疾患</v>
      </c>
      <c r="F748" s="82">
        <f>多受診者要因分析!$H$30</f>
        <v>3.3000000000000002E-2</v>
      </c>
    </row>
    <row r="749" spans="2:6" s="44" customFormat="1" ht="13.5" customHeight="1">
      <c r="B749" s="224"/>
      <c r="C749" s="225"/>
      <c r="D749" s="132" t="str">
        <f>多受診者要因分析!$C$31</f>
        <v>高脂血症</v>
      </c>
      <c r="E749" s="132" t="str">
        <f>多受診者要因分析!$E$31</f>
        <v>内分泌，栄養及び代謝疾患</v>
      </c>
      <c r="F749" s="82">
        <f>多受診者要因分析!$H$31</f>
        <v>0.03</v>
      </c>
    </row>
    <row r="750" spans="2:6" ht="13.5" customHeight="1">
      <c r="B750" s="224"/>
      <c r="C750" s="225"/>
      <c r="D750" s="132" t="str">
        <f>多受診者要因分析!$C$32</f>
        <v>慢性胃炎</v>
      </c>
      <c r="E750" s="132" t="str">
        <f>多受診者要因分析!$E$32</f>
        <v>消化器系の疾患</v>
      </c>
      <c r="F750" s="82">
        <f>多受診者要因分析!$H$32</f>
        <v>2.5000000000000001E-2</v>
      </c>
    </row>
    <row r="751" spans="2:6" ht="13.5" customHeight="1">
      <c r="B751" s="224"/>
      <c r="C751" s="225"/>
      <c r="D751" s="132" t="str">
        <f>多受診者要因分析!$C$33</f>
        <v>糖尿病</v>
      </c>
      <c r="E751" s="132" t="str">
        <f>多受診者要因分析!$E$33</f>
        <v>内分泌，栄養及び代謝疾患</v>
      </c>
      <c r="F751" s="82">
        <f>多受診者要因分析!$H$33</f>
        <v>2.4E-2</v>
      </c>
    </row>
    <row r="752" spans="2:6" ht="13.5" customHeight="1">
      <c r="B752" s="224"/>
      <c r="C752" s="225"/>
      <c r="D752" s="132" t="str">
        <f>多受診者要因分析!$C$34</f>
        <v>肩関節周囲炎</v>
      </c>
      <c r="E752" s="132" t="str">
        <f>多受診者要因分析!$E$34</f>
        <v>筋骨格系及び結合組織の疾患</v>
      </c>
      <c r="F752" s="82">
        <f>多受診者要因分析!$H$34</f>
        <v>2.4E-2</v>
      </c>
    </row>
    <row r="753" spans="2:6" ht="13.5" customHeight="1">
      <c r="B753" s="226"/>
      <c r="C753" s="227"/>
      <c r="D753" s="133" t="str">
        <f>多受診者要因分析!$C$35</f>
        <v>頚椎症</v>
      </c>
      <c r="E753" s="133" t="str">
        <f>多受診者要因分析!$E$35</f>
        <v>筋骨格系及び結合組織の疾患</v>
      </c>
      <c r="F753" s="83">
        <f>多受診者要因分析!$H$35</f>
        <v>0.02</v>
      </c>
    </row>
  </sheetData>
  <mergeCells count="149">
    <mergeCell ref="C54:C63"/>
    <mergeCell ref="C4:C13"/>
    <mergeCell ref="C14:C23"/>
    <mergeCell ref="C24:C33"/>
    <mergeCell ref="C34:C43"/>
    <mergeCell ref="C44:C53"/>
    <mergeCell ref="C174:C183"/>
    <mergeCell ref="C64:C73"/>
    <mergeCell ref="C74:C83"/>
    <mergeCell ref="C84:C93"/>
    <mergeCell ref="C94:C103"/>
    <mergeCell ref="C104:C113"/>
    <mergeCell ref="C114:C123"/>
    <mergeCell ref="C124:C133"/>
    <mergeCell ref="C134:C143"/>
    <mergeCell ref="C144:C153"/>
    <mergeCell ref="C154:C163"/>
    <mergeCell ref="C164:C173"/>
    <mergeCell ref="C294:C303"/>
    <mergeCell ref="C184:C193"/>
    <mergeCell ref="C194:C203"/>
    <mergeCell ref="C204:C213"/>
    <mergeCell ref="C214:C223"/>
    <mergeCell ref="C224:C233"/>
    <mergeCell ref="C234:C243"/>
    <mergeCell ref="C244:C253"/>
    <mergeCell ref="C254:C263"/>
    <mergeCell ref="C264:C273"/>
    <mergeCell ref="C274:C283"/>
    <mergeCell ref="C284:C293"/>
    <mergeCell ref="C414:C423"/>
    <mergeCell ref="C304:C313"/>
    <mergeCell ref="C314:C323"/>
    <mergeCell ref="C324:C333"/>
    <mergeCell ref="C334:C343"/>
    <mergeCell ref="C344:C353"/>
    <mergeCell ref="C354:C363"/>
    <mergeCell ref="C364:C373"/>
    <mergeCell ref="C374:C383"/>
    <mergeCell ref="C384:C393"/>
    <mergeCell ref="C394:C403"/>
    <mergeCell ref="C404:C413"/>
    <mergeCell ref="C644:C653"/>
    <mergeCell ref="C534:C543"/>
    <mergeCell ref="C424:C433"/>
    <mergeCell ref="C434:C443"/>
    <mergeCell ref="C444:C453"/>
    <mergeCell ref="C454:C463"/>
    <mergeCell ref="C464:C473"/>
    <mergeCell ref="C474:C483"/>
    <mergeCell ref="C484:C493"/>
    <mergeCell ref="C494:C503"/>
    <mergeCell ref="C504:C513"/>
    <mergeCell ref="C514:C523"/>
    <mergeCell ref="C524:C533"/>
    <mergeCell ref="B4:B13"/>
    <mergeCell ref="B14:B23"/>
    <mergeCell ref="B24:B33"/>
    <mergeCell ref="B34:B43"/>
    <mergeCell ref="B44:B53"/>
    <mergeCell ref="C724:C733"/>
    <mergeCell ref="C734:C743"/>
    <mergeCell ref="C664:C673"/>
    <mergeCell ref="C674:C683"/>
    <mergeCell ref="C684:C693"/>
    <mergeCell ref="C694:C703"/>
    <mergeCell ref="C704:C713"/>
    <mergeCell ref="C714:C723"/>
    <mergeCell ref="C654:C663"/>
    <mergeCell ref="C544:C553"/>
    <mergeCell ref="C554:C563"/>
    <mergeCell ref="C564:C573"/>
    <mergeCell ref="C574:C583"/>
    <mergeCell ref="C584:C593"/>
    <mergeCell ref="C594:C603"/>
    <mergeCell ref="C604:C613"/>
    <mergeCell ref="C614:C623"/>
    <mergeCell ref="C624:C633"/>
    <mergeCell ref="C634:C643"/>
    <mergeCell ref="B104:B113"/>
    <mergeCell ref="B114:B123"/>
    <mergeCell ref="B124:B133"/>
    <mergeCell ref="B134:B143"/>
    <mergeCell ref="B144:B153"/>
    <mergeCell ref="B54:B63"/>
    <mergeCell ref="B64:B73"/>
    <mergeCell ref="B74:B83"/>
    <mergeCell ref="B84:B93"/>
    <mergeCell ref="B94:B103"/>
    <mergeCell ref="B204:B213"/>
    <mergeCell ref="B214:B223"/>
    <mergeCell ref="B224:B233"/>
    <mergeCell ref="B234:B243"/>
    <mergeCell ref="B244:B253"/>
    <mergeCell ref="B154:B163"/>
    <mergeCell ref="B164:B173"/>
    <mergeCell ref="B174:B183"/>
    <mergeCell ref="B184:B193"/>
    <mergeCell ref="B194:B203"/>
    <mergeCell ref="B304:B313"/>
    <mergeCell ref="B314:B323"/>
    <mergeCell ref="B324:B333"/>
    <mergeCell ref="B334:B343"/>
    <mergeCell ref="B344:B353"/>
    <mergeCell ref="B254:B263"/>
    <mergeCell ref="B264:B273"/>
    <mergeCell ref="B274:B283"/>
    <mergeCell ref="B284:B293"/>
    <mergeCell ref="B294:B303"/>
    <mergeCell ref="B404:B413"/>
    <mergeCell ref="B414:B423"/>
    <mergeCell ref="B424:B433"/>
    <mergeCell ref="B434:B443"/>
    <mergeCell ref="B444:B453"/>
    <mergeCell ref="B354:B363"/>
    <mergeCell ref="B364:B373"/>
    <mergeCell ref="B374:B383"/>
    <mergeCell ref="B384:B393"/>
    <mergeCell ref="B394:B403"/>
    <mergeCell ref="B504:B513"/>
    <mergeCell ref="B514:B523"/>
    <mergeCell ref="B524:B533"/>
    <mergeCell ref="B534:B543"/>
    <mergeCell ref="B544:B553"/>
    <mergeCell ref="B454:B463"/>
    <mergeCell ref="B464:B473"/>
    <mergeCell ref="B474:B483"/>
    <mergeCell ref="B484:B493"/>
    <mergeCell ref="B494:B503"/>
    <mergeCell ref="B604:B613"/>
    <mergeCell ref="B614:B623"/>
    <mergeCell ref="B624:B633"/>
    <mergeCell ref="B634:B643"/>
    <mergeCell ref="B644:B653"/>
    <mergeCell ref="B554:B563"/>
    <mergeCell ref="B564:B573"/>
    <mergeCell ref="B574:B583"/>
    <mergeCell ref="B584:B593"/>
    <mergeCell ref="B594:B603"/>
    <mergeCell ref="B704:B713"/>
    <mergeCell ref="B714:B723"/>
    <mergeCell ref="B724:B733"/>
    <mergeCell ref="B734:B743"/>
    <mergeCell ref="B744:C753"/>
    <mergeCell ref="B654:B663"/>
    <mergeCell ref="B664:B673"/>
    <mergeCell ref="B674:B683"/>
    <mergeCell ref="B684:B693"/>
    <mergeCell ref="B694:B703"/>
  </mergeCells>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0" manualBreakCount="10">
    <brk id="73" max="16383" man="1"/>
    <brk id="143" max="16383" man="1"/>
    <brk id="213" max="16383" man="1"/>
    <brk id="283" max="16383" man="1"/>
    <brk id="353" max="16383" man="1"/>
    <brk id="423" max="16383" man="1"/>
    <brk id="493" max="16383" man="1"/>
    <brk id="563" max="16383" man="1"/>
    <brk id="633" max="16383" man="1"/>
    <brk id="70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1:F93"/>
  <sheetViews>
    <sheetView showGridLines="0" zoomScaleNormal="100" zoomScaleSheetLayoutView="100" workbookViewId="0"/>
  </sheetViews>
  <sheetFormatPr defaultColWidth="9" defaultRowHeight="13.5" customHeight="1"/>
  <cols>
    <col min="1" max="1" width="4.625" style="2" customWidth="1"/>
    <col min="2" max="2" width="3.625" style="32" customWidth="1"/>
    <col min="3" max="3" width="13.5" style="2" customWidth="1"/>
    <col min="4" max="4" width="49.625" style="2" customWidth="1"/>
    <col min="5" max="5" width="45.625" style="40" customWidth="1"/>
    <col min="6" max="6" width="8.625" style="2" customWidth="1"/>
    <col min="7" max="16384" width="9" style="2"/>
  </cols>
  <sheetData>
    <row r="1" spans="2:6" ht="16.5" customHeight="1">
      <c r="B1" s="2" t="s">
        <v>223</v>
      </c>
    </row>
    <row r="2" spans="2:6" ht="16.5" customHeight="1">
      <c r="B2" s="2" t="s">
        <v>222</v>
      </c>
    </row>
    <row r="3" spans="2:6" ht="30" customHeight="1">
      <c r="B3" s="33"/>
      <c r="C3" s="34" t="s">
        <v>75</v>
      </c>
      <c r="D3" s="34" t="s">
        <v>70</v>
      </c>
      <c r="E3" s="34" t="s">
        <v>71</v>
      </c>
      <c r="F3" s="35" t="s">
        <v>141</v>
      </c>
    </row>
    <row r="4" spans="2:6" s="44" customFormat="1" ht="13.5" customHeight="1">
      <c r="B4" s="199">
        <v>1</v>
      </c>
      <c r="C4" s="234" t="s">
        <v>73</v>
      </c>
      <c r="D4" s="149" t="s">
        <v>100</v>
      </c>
      <c r="E4" s="149" t="s">
        <v>101</v>
      </c>
      <c r="F4" s="150">
        <v>1.9E-2</v>
      </c>
    </row>
    <row r="5" spans="2:6" s="44" customFormat="1" ht="13.5" customHeight="1">
      <c r="B5" s="199"/>
      <c r="C5" s="235"/>
      <c r="D5" s="131" t="s">
        <v>156</v>
      </c>
      <c r="E5" s="131" t="s">
        <v>96</v>
      </c>
      <c r="F5" s="82">
        <v>1.6E-2</v>
      </c>
    </row>
    <row r="6" spans="2:6" s="44" customFormat="1" ht="13.5" customHeight="1">
      <c r="B6" s="199"/>
      <c r="C6" s="235"/>
      <c r="D6" s="132" t="s">
        <v>97</v>
      </c>
      <c r="E6" s="132" t="s">
        <v>150</v>
      </c>
      <c r="F6" s="82">
        <v>1.4E-2</v>
      </c>
    </row>
    <row r="7" spans="2:6" s="44" customFormat="1" ht="13.5" customHeight="1">
      <c r="B7" s="199"/>
      <c r="C7" s="235"/>
      <c r="D7" s="132" t="s">
        <v>337</v>
      </c>
      <c r="E7" s="132" t="s">
        <v>96</v>
      </c>
      <c r="F7" s="82">
        <v>1.2999999999999999E-2</v>
      </c>
    </row>
    <row r="8" spans="2:6" s="44" customFormat="1" ht="13.5" customHeight="1">
      <c r="B8" s="199"/>
      <c r="C8" s="235"/>
      <c r="D8" s="132" t="s">
        <v>132</v>
      </c>
      <c r="E8" s="132" t="s">
        <v>95</v>
      </c>
      <c r="F8" s="82">
        <v>1.2999999999999999E-2</v>
      </c>
    </row>
    <row r="9" spans="2:6" s="44" customFormat="1" ht="13.5" customHeight="1">
      <c r="B9" s="199"/>
      <c r="C9" s="235"/>
      <c r="D9" s="132" t="s">
        <v>131</v>
      </c>
      <c r="E9" s="132" t="s">
        <v>95</v>
      </c>
      <c r="F9" s="82">
        <v>1.2999999999999999E-2</v>
      </c>
    </row>
    <row r="10" spans="2:6" s="44" customFormat="1" ht="13.5" customHeight="1">
      <c r="B10" s="199"/>
      <c r="C10" s="235"/>
      <c r="D10" s="132" t="s">
        <v>338</v>
      </c>
      <c r="E10" s="132" t="s">
        <v>96</v>
      </c>
      <c r="F10" s="82">
        <v>1.2999999999999999E-2</v>
      </c>
    </row>
    <row r="11" spans="2:6" s="44" customFormat="1" ht="13.5" customHeight="1">
      <c r="B11" s="199"/>
      <c r="C11" s="235"/>
      <c r="D11" s="132" t="s">
        <v>339</v>
      </c>
      <c r="E11" s="132" t="s">
        <v>96</v>
      </c>
      <c r="F11" s="82">
        <v>1.0999999999999999E-2</v>
      </c>
    </row>
    <row r="12" spans="2:6" s="44" customFormat="1" ht="13.5" customHeight="1">
      <c r="B12" s="199"/>
      <c r="C12" s="235"/>
      <c r="D12" s="132" t="s">
        <v>98</v>
      </c>
      <c r="E12" s="132" t="s">
        <v>99</v>
      </c>
      <c r="F12" s="82">
        <v>1.0999999999999999E-2</v>
      </c>
    </row>
    <row r="13" spans="2:6" s="44" customFormat="1" ht="13.5" customHeight="1">
      <c r="B13" s="199"/>
      <c r="C13" s="236"/>
      <c r="D13" s="133" t="s">
        <v>148</v>
      </c>
      <c r="E13" s="133" t="s">
        <v>149</v>
      </c>
      <c r="F13" s="83">
        <v>8.9999999999999993E-3</v>
      </c>
    </row>
    <row r="14" spans="2:6" s="44" customFormat="1" ht="13.5" customHeight="1">
      <c r="B14" s="199">
        <v>2</v>
      </c>
      <c r="C14" s="234" t="s">
        <v>121</v>
      </c>
      <c r="D14" s="149" t="s">
        <v>156</v>
      </c>
      <c r="E14" s="149" t="s">
        <v>96</v>
      </c>
      <c r="F14" s="150">
        <v>1.7999999999999999E-2</v>
      </c>
    </row>
    <row r="15" spans="2:6" s="44" customFormat="1" ht="13.5" customHeight="1">
      <c r="B15" s="199"/>
      <c r="C15" s="235"/>
      <c r="D15" s="131" t="s">
        <v>100</v>
      </c>
      <c r="E15" s="131" t="s">
        <v>101</v>
      </c>
      <c r="F15" s="82">
        <v>1.7000000000000001E-2</v>
      </c>
    </row>
    <row r="16" spans="2:6" s="44" customFormat="1" ht="13.5" customHeight="1">
      <c r="B16" s="199"/>
      <c r="C16" s="235"/>
      <c r="D16" s="132" t="s">
        <v>97</v>
      </c>
      <c r="E16" s="132" t="s">
        <v>150</v>
      </c>
      <c r="F16" s="82">
        <v>1.4999999999999999E-2</v>
      </c>
    </row>
    <row r="17" spans="2:6" s="44" customFormat="1" ht="13.5" customHeight="1">
      <c r="B17" s="199"/>
      <c r="C17" s="235"/>
      <c r="D17" s="132" t="s">
        <v>339</v>
      </c>
      <c r="E17" s="132" t="s">
        <v>96</v>
      </c>
      <c r="F17" s="82">
        <v>1.2999999999999999E-2</v>
      </c>
    </row>
    <row r="18" spans="2:6" s="44" customFormat="1" ht="13.5" customHeight="1">
      <c r="B18" s="199"/>
      <c r="C18" s="235"/>
      <c r="D18" s="132" t="s">
        <v>337</v>
      </c>
      <c r="E18" s="132" t="s">
        <v>96</v>
      </c>
      <c r="F18" s="82">
        <v>8.9999999999999993E-3</v>
      </c>
    </row>
    <row r="19" spans="2:6" s="44" customFormat="1" ht="13.5" customHeight="1">
      <c r="B19" s="199"/>
      <c r="C19" s="235"/>
      <c r="D19" s="132" t="s">
        <v>340</v>
      </c>
      <c r="E19" s="132" t="s">
        <v>341</v>
      </c>
      <c r="F19" s="82">
        <v>8.9999999999999993E-3</v>
      </c>
    </row>
    <row r="20" spans="2:6" s="44" customFormat="1" ht="13.5" customHeight="1">
      <c r="B20" s="199"/>
      <c r="C20" s="235"/>
      <c r="D20" s="132" t="s">
        <v>342</v>
      </c>
      <c r="E20" s="132" t="s">
        <v>150</v>
      </c>
      <c r="F20" s="82">
        <v>8.0000000000000002E-3</v>
      </c>
    </row>
    <row r="21" spans="2:6" s="44" customFormat="1" ht="13.5" customHeight="1">
      <c r="B21" s="199"/>
      <c r="C21" s="235"/>
      <c r="D21" s="132" t="s">
        <v>338</v>
      </c>
      <c r="E21" s="132" t="s">
        <v>96</v>
      </c>
      <c r="F21" s="82">
        <v>8.0000000000000002E-3</v>
      </c>
    </row>
    <row r="22" spans="2:6" s="44" customFormat="1" ht="13.5" customHeight="1">
      <c r="B22" s="199"/>
      <c r="C22" s="235"/>
      <c r="D22" s="132" t="s">
        <v>343</v>
      </c>
      <c r="E22" s="132" t="s">
        <v>344</v>
      </c>
      <c r="F22" s="82">
        <v>7.0000000000000001E-3</v>
      </c>
    </row>
    <row r="23" spans="2:6" s="44" customFormat="1" ht="13.5" customHeight="1">
      <c r="B23" s="199"/>
      <c r="C23" s="236"/>
      <c r="D23" s="133" t="s">
        <v>345</v>
      </c>
      <c r="E23" s="133" t="s">
        <v>96</v>
      </c>
      <c r="F23" s="83">
        <v>7.0000000000000001E-3</v>
      </c>
    </row>
    <row r="24" spans="2:6" s="44" customFormat="1" ht="13.5" customHeight="1">
      <c r="B24" s="199">
        <v>3</v>
      </c>
      <c r="C24" s="234" t="s">
        <v>122</v>
      </c>
      <c r="D24" s="149" t="s">
        <v>100</v>
      </c>
      <c r="E24" s="149" t="s">
        <v>101</v>
      </c>
      <c r="F24" s="150">
        <v>1.9E-2</v>
      </c>
    </row>
    <row r="25" spans="2:6" s="44" customFormat="1" ht="13.5" customHeight="1">
      <c r="B25" s="199"/>
      <c r="C25" s="235"/>
      <c r="D25" s="131" t="s">
        <v>156</v>
      </c>
      <c r="E25" s="131" t="s">
        <v>96</v>
      </c>
      <c r="F25" s="82">
        <v>1.7999999999999999E-2</v>
      </c>
    </row>
    <row r="26" spans="2:6" s="44" customFormat="1" ht="13.5" customHeight="1">
      <c r="B26" s="199"/>
      <c r="C26" s="235"/>
      <c r="D26" s="132" t="s">
        <v>339</v>
      </c>
      <c r="E26" s="132" t="s">
        <v>96</v>
      </c>
      <c r="F26" s="82">
        <v>1.2999999999999999E-2</v>
      </c>
    </row>
    <row r="27" spans="2:6" s="44" customFormat="1" ht="13.5" customHeight="1">
      <c r="B27" s="199"/>
      <c r="C27" s="235"/>
      <c r="D27" s="132" t="s">
        <v>97</v>
      </c>
      <c r="E27" s="132" t="s">
        <v>150</v>
      </c>
      <c r="F27" s="82">
        <v>1.2E-2</v>
      </c>
    </row>
    <row r="28" spans="2:6" s="44" customFormat="1" ht="13.5" customHeight="1">
      <c r="B28" s="199"/>
      <c r="C28" s="235"/>
      <c r="D28" s="132" t="s">
        <v>337</v>
      </c>
      <c r="E28" s="132" t="s">
        <v>96</v>
      </c>
      <c r="F28" s="82">
        <v>1.2E-2</v>
      </c>
    </row>
    <row r="29" spans="2:6" s="44" customFormat="1" ht="13.5" customHeight="1">
      <c r="B29" s="199"/>
      <c r="C29" s="235"/>
      <c r="D29" s="132" t="s">
        <v>338</v>
      </c>
      <c r="E29" s="132" t="s">
        <v>96</v>
      </c>
      <c r="F29" s="82">
        <v>1.0999999999999999E-2</v>
      </c>
    </row>
    <row r="30" spans="2:6" s="44" customFormat="1" ht="13.5" customHeight="1">
      <c r="B30" s="199"/>
      <c r="C30" s="235"/>
      <c r="D30" s="132" t="s">
        <v>98</v>
      </c>
      <c r="E30" s="132" t="s">
        <v>99</v>
      </c>
      <c r="F30" s="82">
        <v>0.01</v>
      </c>
    </row>
    <row r="31" spans="2:6" s="44" customFormat="1" ht="13.5" customHeight="1">
      <c r="B31" s="199"/>
      <c r="C31" s="235"/>
      <c r="D31" s="132" t="s">
        <v>343</v>
      </c>
      <c r="E31" s="132" t="s">
        <v>344</v>
      </c>
      <c r="F31" s="82">
        <v>8.0000000000000002E-3</v>
      </c>
    </row>
    <row r="32" spans="2:6" s="44" customFormat="1" ht="13.5" customHeight="1">
      <c r="B32" s="199"/>
      <c r="C32" s="235"/>
      <c r="D32" s="132" t="s">
        <v>340</v>
      </c>
      <c r="E32" s="132" t="s">
        <v>341</v>
      </c>
      <c r="F32" s="82">
        <v>7.0000000000000001E-3</v>
      </c>
    </row>
    <row r="33" spans="2:6" s="44" customFormat="1" ht="13.5" customHeight="1">
      <c r="B33" s="199"/>
      <c r="C33" s="236"/>
      <c r="D33" s="133" t="s">
        <v>132</v>
      </c>
      <c r="E33" s="133" t="s">
        <v>95</v>
      </c>
      <c r="F33" s="83">
        <v>7.0000000000000001E-3</v>
      </c>
    </row>
    <row r="34" spans="2:6" s="44" customFormat="1" ht="13.5" customHeight="1">
      <c r="B34" s="199">
        <v>4</v>
      </c>
      <c r="C34" s="234" t="s">
        <v>123</v>
      </c>
      <c r="D34" s="149" t="s">
        <v>337</v>
      </c>
      <c r="E34" s="149" t="s">
        <v>96</v>
      </c>
      <c r="F34" s="150">
        <v>2.1000000000000001E-2</v>
      </c>
    </row>
    <row r="35" spans="2:6" s="44" customFormat="1" ht="13.5" customHeight="1">
      <c r="B35" s="199"/>
      <c r="C35" s="235"/>
      <c r="D35" s="131" t="s">
        <v>156</v>
      </c>
      <c r="E35" s="131" t="s">
        <v>96</v>
      </c>
      <c r="F35" s="82">
        <v>2.1000000000000001E-2</v>
      </c>
    </row>
    <row r="36" spans="2:6" s="44" customFormat="1" ht="13.5" customHeight="1">
      <c r="B36" s="199"/>
      <c r="C36" s="235"/>
      <c r="D36" s="132" t="s">
        <v>97</v>
      </c>
      <c r="E36" s="132" t="s">
        <v>150</v>
      </c>
      <c r="F36" s="82">
        <v>1.7000000000000001E-2</v>
      </c>
    </row>
    <row r="37" spans="2:6" s="44" customFormat="1" ht="13.5" customHeight="1">
      <c r="B37" s="199"/>
      <c r="C37" s="235"/>
      <c r="D37" s="132" t="s">
        <v>100</v>
      </c>
      <c r="E37" s="132" t="s">
        <v>101</v>
      </c>
      <c r="F37" s="82">
        <v>1.6E-2</v>
      </c>
    </row>
    <row r="38" spans="2:6" s="44" customFormat="1" ht="13.5" customHeight="1">
      <c r="B38" s="199"/>
      <c r="C38" s="235"/>
      <c r="D38" s="132" t="s">
        <v>338</v>
      </c>
      <c r="E38" s="132" t="s">
        <v>96</v>
      </c>
      <c r="F38" s="82">
        <v>1.4999999999999999E-2</v>
      </c>
    </row>
    <row r="39" spans="2:6" s="44" customFormat="1" ht="13.5" customHeight="1">
      <c r="B39" s="199"/>
      <c r="C39" s="235"/>
      <c r="D39" s="132" t="s">
        <v>339</v>
      </c>
      <c r="E39" s="132" t="s">
        <v>96</v>
      </c>
      <c r="F39" s="82">
        <v>1.2999999999999999E-2</v>
      </c>
    </row>
    <row r="40" spans="2:6" s="44" customFormat="1" ht="13.5" customHeight="1">
      <c r="B40" s="199"/>
      <c r="C40" s="235"/>
      <c r="D40" s="132" t="s">
        <v>132</v>
      </c>
      <c r="E40" s="132" t="s">
        <v>95</v>
      </c>
      <c r="F40" s="82">
        <v>0.01</v>
      </c>
    </row>
    <row r="41" spans="2:6" s="44" customFormat="1" ht="13.5" customHeight="1">
      <c r="B41" s="199"/>
      <c r="C41" s="235"/>
      <c r="D41" s="132" t="s">
        <v>98</v>
      </c>
      <c r="E41" s="132" t="s">
        <v>99</v>
      </c>
      <c r="F41" s="82">
        <v>8.9999999999999993E-3</v>
      </c>
    </row>
    <row r="42" spans="2:6" s="44" customFormat="1" ht="13.5" customHeight="1">
      <c r="B42" s="199"/>
      <c r="C42" s="235"/>
      <c r="D42" s="132" t="s">
        <v>148</v>
      </c>
      <c r="E42" s="132" t="s">
        <v>149</v>
      </c>
      <c r="F42" s="82">
        <v>8.0000000000000002E-3</v>
      </c>
    </row>
    <row r="43" spans="2:6" s="44" customFormat="1" ht="13.5" customHeight="1">
      <c r="B43" s="199"/>
      <c r="C43" s="236"/>
      <c r="D43" s="133" t="s">
        <v>131</v>
      </c>
      <c r="E43" s="133" t="s">
        <v>95</v>
      </c>
      <c r="F43" s="83">
        <v>8.0000000000000002E-3</v>
      </c>
    </row>
    <row r="44" spans="2:6" s="44" customFormat="1" ht="13.5" customHeight="1">
      <c r="B44" s="199">
        <v>5</v>
      </c>
      <c r="C44" s="234" t="s">
        <v>124</v>
      </c>
      <c r="D44" s="149" t="s">
        <v>156</v>
      </c>
      <c r="E44" s="149" t="s">
        <v>96</v>
      </c>
      <c r="F44" s="150">
        <v>2.8000000000000001E-2</v>
      </c>
    </row>
    <row r="45" spans="2:6" s="44" customFormat="1" ht="13.5" customHeight="1">
      <c r="B45" s="199"/>
      <c r="C45" s="235"/>
      <c r="D45" s="131" t="s">
        <v>100</v>
      </c>
      <c r="E45" s="131" t="s">
        <v>101</v>
      </c>
      <c r="F45" s="82">
        <v>1.7000000000000001E-2</v>
      </c>
    </row>
    <row r="46" spans="2:6" s="44" customFormat="1" ht="13.5" customHeight="1">
      <c r="B46" s="199"/>
      <c r="C46" s="235"/>
      <c r="D46" s="132" t="s">
        <v>97</v>
      </c>
      <c r="E46" s="132" t="s">
        <v>150</v>
      </c>
      <c r="F46" s="82">
        <v>1.4999999999999999E-2</v>
      </c>
    </row>
    <row r="47" spans="2:6" s="44" customFormat="1" ht="13.5" customHeight="1">
      <c r="B47" s="199"/>
      <c r="C47" s="235"/>
      <c r="D47" s="132" t="s">
        <v>339</v>
      </c>
      <c r="E47" s="132" t="s">
        <v>96</v>
      </c>
      <c r="F47" s="82">
        <v>1.2999999999999999E-2</v>
      </c>
    </row>
    <row r="48" spans="2:6" s="44" customFormat="1" ht="13.5" customHeight="1">
      <c r="B48" s="199"/>
      <c r="C48" s="235"/>
      <c r="D48" s="132" t="s">
        <v>338</v>
      </c>
      <c r="E48" s="132" t="s">
        <v>96</v>
      </c>
      <c r="F48" s="82">
        <v>1.2E-2</v>
      </c>
    </row>
    <row r="49" spans="2:6" s="44" customFormat="1" ht="13.5" customHeight="1">
      <c r="B49" s="199"/>
      <c r="C49" s="235"/>
      <c r="D49" s="132" t="s">
        <v>337</v>
      </c>
      <c r="E49" s="132" t="s">
        <v>96</v>
      </c>
      <c r="F49" s="82">
        <v>1.2E-2</v>
      </c>
    </row>
    <row r="50" spans="2:6" s="44" customFormat="1" ht="13.5" customHeight="1">
      <c r="B50" s="199"/>
      <c r="C50" s="235"/>
      <c r="D50" s="132" t="s">
        <v>132</v>
      </c>
      <c r="E50" s="132" t="s">
        <v>95</v>
      </c>
      <c r="F50" s="82">
        <v>0.01</v>
      </c>
    </row>
    <row r="51" spans="2:6" s="44" customFormat="1" ht="13.5" customHeight="1">
      <c r="B51" s="199"/>
      <c r="C51" s="235"/>
      <c r="D51" s="132" t="s">
        <v>148</v>
      </c>
      <c r="E51" s="132" t="s">
        <v>149</v>
      </c>
      <c r="F51" s="82">
        <v>8.0000000000000002E-3</v>
      </c>
    </row>
    <row r="52" spans="2:6" s="44" customFormat="1" ht="13.5" customHeight="1">
      <c r="B52" s="199"/>
      <c r="C52" s="235"/>
      <c r="D52" s="132" t="s">
        <v>346</v>
      </c>
      <c r="E52" s="132" t="s">
        <v>95</v>
      </c>
      <c r="F52" s="82">
        <v>7.0000000000000001E-3</v>
      </c>
    </row>
    <row r="53" spans="2:6" s="44" customFormat="1" ht="13.5" customHeight="1">
      <c r="B53" s="199"/>
      <c r="C53" s="236"/>
      <c r="D53" s="133" t="s">
        <v>347</v>
      </c>
      <c r="E53" s="133" t="s">
        <v>344</v>
      </c>
      <c r="F53" s="83">
        <v>7.0000000000000001E-3</v>
      </c>
    </row>
    <row r="54" spans="2:6" s="44" customFormat="1" ht="13.5" customHeight="1">
      <c r="B54" s="199">
        <v>6</v>
      </c>
      <c r="C54" s="234" t="s">
        <v>125</v>
      </c>
      <c r="D54" s="149" t="s">
        <v>156</v>
      </c>
      <c r="E54" s="149" t="s">
        <v>96</v>
      </c>
      <c r="F54" s="150">
        <v>2.1999999999999999E-2</v>
      </c>
    </row>
    <row r="55" spans="2:6" s="44" customFormat="1" ht="13.5" customHeight="1">
      <c r="B55" s="199"/>
      <c r="C55" s="235"/>
      <c r="D55" s="131" t="s">
        <v>97</v>
      </c>
      <c r="E55" s="131" t="s">
        <v>150</v>
      </c>
      <c r="F55" s="82">
        <v>1.6E-2</v>
      </c>
    </row>
    <row r="56" spans="2:6" s="44" customFormat="1" ht="13.5" customHeight="1">
      <c r="B56" s="199"/>
      <c r="C56" s="235"/>
      <c r="D56" s="132" t="s">
        <v>100</v>
      </c>
      <c r="E56" s="132" t="s">
        <v>101</v>
      </c>
      <c r="F56" s="82">
        <v>1.4999999999999999E-2</v>
      </c>
    </row>
    <row r="57" spans="2:6" s="44" customFormat="1" ht="13.5" customHeight="1">
      <c r="B57" s="199"/>
      <c r="C57" s="235"/>
      <c r="D57" s="132" t="s">
        <v>337</v>
      </c>
      <c r="E57" s="132" t="s">
        <v>96</v>
      </c>
      <c r="F57" s="82">
        <v>1.4E-2</v>
      </c>
    </row>
    <row r="58" spans="2:6" s="44" customFormat="1" ht="13.5" customHeight="1">
      <c r="B58" s="199"/>
      <c r="C58" s="235"/>
      <c r="D58" s="132" t="s">
        <v>339</v>
      </c>
      <c r="E58" s="132" t="s">
        <v>96</v>
      </c>
      <c r="F58" s="82">
        <v>1.4E-2</v>
      </c>
    </row>
    <row r="59" spans="2:6" s="44" customFormat="1" ht="13.5" customHeight="1">
      <c r="B59" s="199"/>
      <c r="C59" s="235"/>
      <c r="D59" s="132" t="s">
        <v>98</v>
      </c>
      <c r="E59" s="132" t="s">
        <v>99</v>
      </c>
      <c r="F59" s="82">
        <v>1.2E-2</v>
      </c>
    </row>
    <row r="60" spans="2:6" s="44" customFormat="1" ht="13.5" customHeight="1">
      <c r="B60" s="199"/>
      <c r="C60" s="235"/>
      <c r="D60" s="132" t="s">
        <v>338</v>
      </c>
      <c r="E60" s="132" t="s">
        <v>96</v>
      </c>
      <c r="F60" s="82">
        <v>8.0000000000000002E-3</v>
      </c>
    </row>
    <row r="61" spans="2:6" s="44" customFormat="1" ht="13.5" customHeight="1">
      <c r="B61" s="199"/>
      <c r="C61" s="235"/>
      <c r="D61" s="132" t="s">
        <v>348</v>
      </c>
      <c r="E61" s="132" t="s">
        <v>95</v>
      </c>
      <c r="F61" s="82">
        <v>8.0000000000000002E-3</v>
      </c>
    </row>
    <row r="62" spans="2:6" s="44" customFormat="1" ht="13.5" customHeight="1">
      <c r="B62" s="199"/>
      <c r="C62" s="235"/>
      <c r="D62" s="132" t="s">
        <v>349</v>
      </c>
      <c r="E62" s="132" t="s">
        <v>350</v>
      </c>
      <c r="F62" s="82">
        <v>7.0000000000000001E-3</v>
      </c>
    </row>
    <row r="63" spans="2:6" s="44" customFormat="1" ht="13.5" customHeight="1">
      <c r="B63" s="199"/>
      <c r="C63" s="236"/>
      <c r="D63" s="133" t="s">
        <v>148</v>
      </c>
      <c r="E63" s="133" t="s">
        <v>149</v>
      </c>
      <c r="F63" s="83">
        <v>7.0000000000000001E-3</v>
      </c>
    </row>
    <row r="64" spans="2:6" s="44" customFormat="1" ht="13.5" customHeight="1">
      <c r="B64" s="199">
        <v>7</v>
      </c>
      <c r="C64" s="234" t="s">
        <v>126</v>
      </c>
      <c r="D64" s="149" t="s">
        <v>156</v>
      </c>
      <c r="E64" s="149" t="s">
        <v>96</v>
      </c>
      <c r="F64" s="150">
        <v>2.5999999999999999E-2</v>
      </c>
    </row>
    <row r="65" spans="2:6" s="44" customFormat="1" ht="13.5" customHeight="1">
      <c r="B65" s="199"/>
      <c r="C65" s="235"/>
      <c r="D65" s="131" t="s">
        <v>97</v>
      </c>
      <c r="E65" s="131" t="s">
        <v>150</v>
      </c>
      <c r="F65" s="82">
        <v>1.7999999999999999E-2</v>
      </c>
    </row>
    <row r="66" spans="2:6" s="44" customFormat="1" ht="13.5" customHeight="1">
      <c r="B66" s="199"/>
      <c r="C66" s="235"/>
      <c r="D66" s="132" t="s">
        <v>100</v>
      </c>
      <c r="E66" s="132" t="s">
        <v>101</v>
      </c>
      <c r="F66" s="82">
        <v>1.7000000000000001E-2</v>
      </c>
    </row>
    <row r="67" spans="2:6" s="44" customFormat="1" ht="13.5" customHeight="1">
      <c r="B67" s="199"/>
      <c r="C67" s="235"/>
      <c r="D67" s="132" t="s">
        <v>339</v>
      </c>
      <c r="E67" s="132" t="s">
        <v>96</v>
      </c>
      <c r="F67" s="82">
        <v>1.4E-2</v>
      </c>
    </row>
    <row r="68" spans="2:6" s="44" customFormat="1" ht="13.5" customHeight="1">
      <c r="B68" s="199"/>
      <c r="C68" s="235"/>
      <c r="D68" s="132" t="s">
        <v>337</v>
      </c>
      <c r="E68" s="132" t="s">
        <v>96</v>
      </c>
      <c r="F68" s="82">
        <v>1.2999999999999999E-2</v>
      </c>
    </row>
    <row r="69" spans="2:6" s="44" customFormat="1" ht="13.5" customHeight="1">
      <c r="B69" s="199"/>
      <c r="C69" s="235"/>
      <c r="D69" s="132" t="s">
        <v>338</v>
      </c>
      <c r="E69" s="132" t="s">
        <v>96</v>
      </c>
      <c r="F69" s="82">
        <v>1.0999999999999999E-2</v>
      </c>
    </row>
    <row r="70" spans="2:6" s="44" customFormat="1" ht="13.5" customHeight="1">
      <c r="B70" s="199"/>
      <c r="C70" s="235"/>
      <c r="D70" s="132" t="s">
        <v>343</v>
      </c>
      <c r="E70" s="132" t="s">
        <v>344</v>
      </c>
      <c r="F70" s="82">
        <v>8.0000000000000002E-3</v>
      </c>
    </row>
    <row r="71" spans="2:6" s="44" customFormat="1" ht="13.5" customHeight="1">
      <c r="B71" s="199"/>
      <c r="C71" s="235"/>
      <c r="D71" s="132" t="s">
        <v>148</v>
      </c>
      <c r="E71" s="132" t="s">
        <v>149</v>
      </c>
      <c r="F71" s="82">
        <v>8.0000000000000002E-3</v>
      </c>
    </row>
    <row r="72" spans="2:6" s="44" customFormat="1" ht="13.5" customHeight="1">
      <c r="B72" s="199"/>
      <c r="C72" s="235"/>
      <c r="D72" s="132" t="s">
        <v>340</v>
      </c>
      <c r="E72" s="132" t="s">
        <v>341</v>
      </c>
      <c r="F72" s="82">
        <v>8.0000000000000002E-3</v>
      </c>
    </row>
    <row r="73" spans="2:6" s="44" customFormat="1" ht="13.5" customHeight="1">
      <c r="B73" s="199"/>
      <c r="C73" s="236"/>
      <c r="D73" s="133" t="s">
        <v>98</v>
      </c>
      <c r="E73" s="133" t="s">
        <v>99</v>
      </c>
      <c r="F73" s="83">
        <v>8.0000000000000002E-3</v>
      </c>
    </row>
    <row r="74" spans="2:6" s="44" customFormat="1" ht="13.5" customHeight="1">
      <c r="B74" s="199">
        <v>8</v>
      </c>
      <c r="C74" s="234" t="s">
        <v>74</v>
      </c>
      <c r="D74" s="149" t="s">
        <v>156</v>
      </c>
      <c r="E74" s="149" t="s">
        <v>96</v>
      </c>
      <c r="F74" s="150">
        <v>2.4E-2</v>
      </c>
    </row>
    <row r="75" spans="2:6" s="44" customFormat="1" ht="13.5" customHeight="1">
      <c r="B75" s="199"/>
      <c r="C75" s="235"/>
      <c r="D75" s="131" t="s">
        <v>100</v>
      </c>
      <c r="E75" s="131" t="s">
        <v>101</v>
      </c>
      <c r="F75" s="82">
        <v>1.7999999999999999E-2</v>
      </c>
    </row>
    <row r="76" spans="2:6" s="44" customFormat="1" ht="13.5" customHeight="1">
      <c r="B76" s="199"/>
      <c r="C76" s="235"/>
      <c r="D76" s="132" t="s">
        <v>97</v>
      </c>
      <c r="E76" s="132" t="s">
        <v>150</v>
      </c>
      <c r="F76" s="82">
        <v>1.4999999999999999E-2</v>
      </c>
    </row>
    <row r="77" spans="2:6" s="44" customFormat="1" ht="13.5" customHeight="1">
      <c r="B77" s="199"/>
      <c r="C77" s="235"/>
      <c r="D77" s="132" t="s">
        <v>337</v>
      </c>
      <c r="E77" s="132" t="s">
        <v>96</v>
      </c>
      <c r="F77" s="82">
        <v>1.4E-2</v>
      </c>
    </row>
    <row r="78" spans="2:6" s="44" customFormat="1" ht="13.5" customHeight="1">
      <c r="B78" s="199"/>
      <c r="C78" s="235"/>
      <c r="D78" s="132" t="s">
        <v>338</v>
      </c>
      <c r="E78" s="132" t="s">
        <v>96</v>
      </c>
      <c r="F78" s="82">
        <v>1.2999999999999999E-2</v>
      </c>
    </row>
    <row r="79" spans="2:6" s="44" customFormat="1" ht="13.5" customHeight="1">
      <c r="B79" s="199"/>
      <c r="C79" s="235"/>
      <c r="D79" s="132" t="s">
        <v>339</v>
      </c>
      <c r="E79" s="132" t="s">
        <v>96</v>
      </c>
      <c r="F79" s="82">
        <v>1.2E-2</v>
      </c>
    </row>
    <row r="80" spans="2:6" s="44" customFormat="1" ht="13.5" customHeight="1">
      <c r="B80" s="199"/>
      <c r="C80" s="235"/>
      <c r="D80" s="132" t="s">
        <v>132</v>
      </c>
      <c r="E80" s="132" t="s">
        <v>95</v>
      </c>
      <c r="F80" s="82">
        <v>1.2E-2</v>
      </c>
    </row>
    <row r="81" spans="2:6" s="44" customFormat="1" ht="13.5" customHeight="1">
      <c r="B81" s="199"/>
      <c r="C81" s="235"/>
      <c r="D81" s="132" t="s">
        <v>98</v>
      </c>
      <c r="E81" s="132" t="s">
        <v>99</v>
      </c>
      <c r="F81" s="82">
        <v>1.0999999999999999E-2</v>
      </c>
    </row>
    <row r="82" spans="2:6" s="44" customFormat="1" ht="13.5" customHeight="1">
      <c r="B82" s="199"/>
      <c r="C82" s="235"/>
      <c r="D82" s="132" t="s">
        <v>148</v>
      </c>
      <c r="E82" s="132" t="s">
        <v>149</v>
      </c>
      <c r="F82" s="82">
        <v>8.9999999999999993E-3</v>
      </c>
    </row>
    <row r="83" spans="2:6" s="44" customFormat="1" ht="13.5" customHeight="1" thickBot="1">
      <c r="B83" s="237"/>
      <c r="C83" s="235"/>
      <c r="D83" s="151" t="s">
        <v>351</v>
      </c>
      <c r="E83" s="151" t="s">
        <v>95</v>
      </c>
      <c r="F83" s="152">
        <v>8.0000000000000002E-3</v>
      </c>
    </row>
    <row r="84" spans="2:6" s="44" customFormat="1" ht="13.5" customHeight="1" thickTop="1">
      <c r="B84" s="222" t="s">
        <v>72</v>
      </c>
      <c r="C84" s="233"/>
      <c r="D84" s="130" t="str">
        <f>多受診者要因分析!$C$43</f>
        <v>レバミピド錠１００ｍｇ「オーツカ」</v>
      </c>
      <c r="E84" s="130" t="str">
        <f>多受診者要因分析!$E$43</f>
        <v>消化性潰瘍用剤</v>
      </c>
      <c r="F84" s="84">
        <f>多受診者要因分析!$H$43</f>
        <v>5.7000000000000002E-2</v>
      </c>
    </row>
    <row r="85" spans="2:6" s="44" customFormat="1" ht="13.5" customHeight="1">
      <c r="B85" s="224"/>
      <c r="C85" s="225"/>
      <c r="D85" s="132" t="str">
        <f>多受診者要因分析!$C$44</f>
        <v>アムロジピンＯＤ錠５ｍｇ「トーワ」</v>
      </c>
      <c r="E85" s="132" t="str">
        <f>多受診者要因分析!$E$44</f>
        <v>血管拡張剤</v>
      </c>
      <c r="F85" s="82">
        <f>多受診者要因分析!$H$44</f>
        <v>5.5E-2</v>
      </c>
    </row>
    <row r="86" spans="2:6" s="44" customFormat="1" ht="13.5" customHeight="1">
      <c r="B86" s="224"/>
      <c r="C86" s="225"/>
      <c r="D86" s="132" t="str">
        <f>多受診者要因分析!$C$45</f>
        <v>メチコバール錠５００μｇ　０．５ｍｇ</v>
      </c>
      <c r="E86" s="132" t="str">
        <f>多受診者要因分析!$E$45</f>
        <v>ビタミンＢ剤（ビタミンＢ１剤を除く。）</v>
      </c>
      <c r="F86" s="82">
        <f>多受診者要因分析!$H$45</f>
        <v>0.03</v>
      </c>
    </row>
    <row r="87" spans="2:6" s="44" customFormat="1" ht="13.5" customHeight="1">
      <c r="B87" s="224"/>
      <c r="C87" s="225"/>
      <c r="D87" s="132" t="str">
        <f>多受診者要因分析!$C$46</f>
        <v>マイスリー錠１０ｍｇ</v>
      </c>
      <c r="E87" s="132" t="str">
        <f>多受診者要因分析!$E$46</f>
        <v>催眠鎮静剤，抗不安剤</v>
      </c>
      <c r="F87" s="82">
        <f>多受診者要因分析!$H$46</f>
        <v>2.9000000000000001E-2</v>
      </c>
    </row>
    <row r="88" spans="2:6" s="44" customFormat="1" ht="13.5" customHeight="1">
      <c r="B88" s="224"/>
      <c r="C88" s="225"/>
      <c r="D88" s="132" t="str">
        <f>多受診者要因分析!$C$47</f>
        <v>レンドルミンＤ錠０．２５ｍｇ</v>
      </c>
      <c r="E88" s="132" t="str">
        <f>多受診者要因分析!$E$47</f>
        <v>催眠鎮静剤，抗不安剤</v>
      </c>
      <c r="F88" s="82">
        <f>多受診者要因分析!$H$47</f>
        <v>2.5999999999999999E-2</v>
      </c>
    </row>
    <row r="89" spans="2:6" s="44" customFormat="1" ht="13.5" customHeight="1">
      <c r="B89" s="224"/>
      <c r="C89" s="225"/>
      <c r="D89" s="132" t="str">
        <f>多受診者要因分析!$C$48</f>
        <v>ランソプラゾールＯＤ錠１５ｍｇ「武田テバ」</v>
      </c>
      <c r="E89" s="132" t="str">
        <f>多受診者要因分析!$E$48</f>
        <v>消化性潰瘍用剤</v>
      </c>
      <c r="F89" s="82">
        <f>多受診者要因分析!$H$48</f>
        <v>2.1000000000000001E-2</v>
      </c>
    </row>
    <row r="90" spans="2:6" s="44" customFormat="1" ht="13.5" customHeight="1">
      <c r="B90" s="224"/>
      <c r="C90" s="225"/>
      <c r="D90" s="132" t="str">
        <f>多受診者要因分析!$C$49</f>
        <v>リリカＯＤ錠２５ｍｇ</v>
      </c>
      <c r="E90" s="132" t="str">
        <f>多受診者要因分析!$E$49</f>
        <v>その他の中枢神経系用薬</v>
      </c>
      <c r="F90" s="82">
        <f>多受診者要因分析!$H$49</f>
        <v>0.02</v>
      </c>
    </row>
    <row r="91" spans="2:6" s="44" customFormat="1" ht="13.5" customHeight="1">
      <c r="B91" s="224"/>
      <c r="C91" s="225"/>
      <c r="D91" s="132" t="str">
        <f>多受診者要因分析!$C$50</f>
        <v>デパス錠０．５ｍｇ</v>
      </c>
      <c r="E91" s="132" t="str">
        <f>多受診者要因分析!$E$50</f>
        <v>精神神経用剤</v>
      </c>
      <c r="F91" s="82">
        <f>多受診者要因分析!$H$50</f>
        <v>1.9E-2</v>
      </c>
    </row>
    <row r="92" spans="2:6" ht="13.5" customHeight="1">
      <c r="B92" s="224"/>
      <c r="C92" s="225"/>
      <c r="D92" s="132" t="str">
        <f>多受診者要因分析!$C$51</f>
        <v>バイアスピリン錠１００ｍｇ</v>
      </c>
      <c r="E92" s="132" t="str">
        <f>多受診者要因分析!$E$51</f>
        <v>その他の血液・体液用薬</v>
      </c>
      <c r="F92" s="82">
        <f>多受診者要因分析!$H$51</f>
        <v>1.7999999999999999E-2</v>
      </c>
    </row>
    <row r="93" spans="2:6" ht="13.5" customHeight="1">
      <c r="B93" s="226"/>
      <c r="C93" s="227"/>
      <c r="D93" s="133" t="str">
        <f>多受診者要因分析!$C$52</f>
        <v>タケキャブ錠１０ｍｇ</v>
      </c>
      <c r="E93" s="133" t="str">
        <f>多受診者要因分析!$E$52</f>
        <v>消化性潰瘍用剤</v>
      </c>
      <c r="F93" s="83">
        <f>多受診者要因分析!$H$52</f>
        <v>1.7000000000000001E-2</v>
      </c>
    </row>
  </sheetData>
  <mergeCells count="17">
    <mergeCell ref="B4:B13"/>
    <mergeCell ref="C4:C13"/>
    <mergeCell ref="B14:B23"/>
    <mergeCell ref="C14:C23"/>
    <mergeCell ref="B24:B33"/>
    <mergeCell ref="C24:C33"/>
    <mergeCell ref="B34:B43"/>
    <mergeCell ref="C34:C43"/>
    <mergeCell ref="B44:B53"/>
    <mergeCell ref="C44:C53"/>
    <mergeCell ref="B54:B63"/>
    <mergeCell ref="C54:C63"/>
    <mergeCell ref="B84:C93"/>
    <mergeCell ref="B64:B73"/>
    <mergeCell ref="C64:C73"/>
    <mergeCell ref="B74:B83"/>
    <mergeCell ref="C74:C83"/>
  </mergeCells>
  <phoneticPr fontId="3"/>
  <pageMargins left="0.59055118110236227" right="0.59055118110236227" top="0.74803149606299213" bottom="0.74803149606299213" header="0.31496062992125984" footer="0.31496062992125984"/>
  <pageSetup paperSize="9" scale="73" fitToHeight="0" orientation="portrait" r:id="rId1"/>
  <headerFooter>
    <oddHeader>&amp;R&amp;"ＭＳ 明朝,標準"&amp;12 2-13.受診行動適正化に係る分析</oddHeader>
  </headerFooter>
  <rowBreaks count="1" manualBreakCount="1">
    <brk id="6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B1:F753"/>
  <sheetViews>
    <sheetView showGridLines="0" zoomScaleNormal="100" zoomScaleSheetLayoutView="100" workbookViewId="0"/>
  </sheetViews>
  <sheetFormatPr defaultColWidth="9" defaultRowHeight="13.5" customHeight="1"/>
  <cols>
    <col min="1" max="1" width="4.625" style="2" customWidth="1"/>
    <col min="2" max="2" width="3.625" style="32" customWidth="1"/>
    <col min="3" max="3" width="13.5" style="2" customWidth="1"/>
    <col min="4" max="4" width="49.625" style="68" customWidth="1"/>
    <col min="5" max="5" width="45.625" style="40" customWidth="1"/>
    <col min="6" max="6" width="8.625" style="2" customWidth="1"/>
    <col min="7" max="16384" width="9" style="2"/>
  </cols>
  <sheetData>
    <row r="1" spans="2:6" ht="16.5" customHeight="1">
      <c r="B1" s="2" t="s">
        <v>223</v>
      </c>
    </row>
    <row r="2" spans="2:6" ht="16.5" customHeight="1">
      <c r="B2" s="2" t="s">
        <v>212</v>
      </c>
    </row>
    <row r="3" spans="2:6" ht="30" customHeight="1">
      <c r="B3" s="33"/>
      <c r="C3" s="34" t="s">
        <v>76</v>
      </c>
      <c r="D3" s="67" t="s">
        <v>70</v>
      </c>
      <c r="E3" s="34" t="s">
        <v>71</v>
      </c>
      <c r="F3" s="35" t="s">
        <v>141</v>
      </c>
    </row>
    <row r="4" spans="2:6" s="44" customFormat="1" ht="13.5" customHeight="1">
      <c r="B4" s="199">
        <v>1</v>
      </c>
      <c r="C4" s="234" t="s">
        <v>58</v>
      </c>
      <c r="D4" s="149" t="s">
        <v>156</v>
      </c>
      <c r="E4" s="149" t="s">
        <v>96</v>
      </c>
      <c r="F4" s="150">
        <v>2.4E-2</v>
      </c>
    </row>
    <row r="5" spans="2:6" s="44" customFormat="1" ht="13.5" customHeight="1">
      <c r="B5" s="199"/>
      <c r="C5" s="235"/>
      <c r="D5" s="131" t="s">
        <v>100</v>
      </c>
      <c r="E5" s="131" t="s">
        <v>101</v>
      </c>
      <c r="F5" s="82">
        <v>1.7999999999999999E-2</v>
      </c>
    </row>
    <row r="6" spans="2:6" s="44" customFormat="1" ht="13.5" customHeight="1">
      <c r="B6" s="199"/>
      <c r="C6" s="235"/>
      <c r="D6" s="132" t="s">
        <v>97</v>
      </c>
      <c r="E6" s="132" t="s">
        <v>150</v>
      </c>
      <c r="F6" s="82">
        <v>1.4999999999999999E-2</v>
      </c>
    </row>
    <row r="7" spans="2:6" s="44" customFormat="1" ht="13.5" customHeight="1">
      <c r="B7" s="199"/>
      <c r="C7" s="235"/>
      <c r="D7" s="132" t="s">
        <v>337</v>
      </c>
      <c r="E7" s="132" t="s">
        <v>96</v>
      </c>
      <c r="F7" s="82">
        <v>1.4E-2</v>
      </c>
    </row>
    <row r="8" spans="2:6" s="44" customFormat="1" ht="13.5" customHeight="1">
      <c r="B8" s="199"/>
      <c r="C8" s="235"/>
      <c r="D8" s="132" t="s">
        <v>338</v>
      </c>
      <c r="E8" s="132" t="s">
        <v>96</v>
      </c>
      <c r="F8" s="82">
        <v>1.2999999999999999E-2</v>
      </c>
    </row>
    <row r="9" spans="2:6" s="44" customFormat="1" ht="13.5" customHeight="1">
      <c r="B9" s="199"/>
      <c r="C9" s="235"/>
      <c r="D9" s="132" t="s">
        <v>339</v>
      </c>
      <c r="E9" s="132" t="s">
        <v>96</v>
      </c>
      <c r="F9" s="82">
        <v>1.2E-2</v>
      </c>
    </row>
    <row r="10" spans="2:6" s="44" customFormat="1" ht="13.5" customHeight="1">
      <c r="B10" s="199"/>
      <c r="C10" s="235"/>
      <c r="D10" s="132" t="s">
        <v>132</v>
      </c>
      <c r="E10" s="132" t="s">
        <v>95</v>
      </c>
      <c r="F10" s="82">
        <v>1.2E-2</v>
      </c>
    </row>
    <row r="11" spans="2:6" s="44" customFormat="1" ht="13.5" customHeight="1">
      <c r="B11" s="199"/>
      <c r="C11" s="235"/>
      <c r="D11" s="132" t="s">
        <v>98</v>
      </c>
      <c r="E11" s="132" t="s">
        <v>99</v>
      </c>
      <c r="F11" s="82">
        <v>1.0999999999999999E-2</v>
      </c>
    </row>
    <row r="12" spans="2:6" s="44" customFormat="1" ht="13.5" customHeight="1">
      <c r="B12" s="199"/>
      <c r="C12" s="235"/>
      <c r="D12" s="132" t="s">
        <v>148</v>
      </c>
      <c r="E12" s="132" t="s">
        <v>149</v>
      </c>
      <c r="F12" s="82">
        <v>8.9999999999999993E-3</v>
      </c>
    </row>
    <row r="13" spans="2:6" s="44" customFormat="1" ht="13.5" customHeight="1">
      <c r="B13" s="199"/>
      <c r="C13" s="236"/>
      <c r="D13" s="133" t="s">
        <v>351</v>
      </c>
      <c r="E13" s="133" t="s">
        <v>95</v>
      </c>
      <c r="F13" s="83">
        <v>8.0000000000000002E-3</v>
      </c>
    </row>
    <row r="14" spans="2:6" s="44" customFormat="1" ht="13.5" customHeight="1">
      <c r="B14" s="199">
        <v>2</v>
      </c>
      <c r="C14" s="234" t="s">
        <v>103</v>
      </c>
      <c r="D14" s="149" t="s">
        <v>156</v>
      </c>
      <c r="E14" s="149" t="s">
        <v>96</v>
      </c>
      <c r="F14" s="150">
        <v>2.3E-2</v>
      </c>
    </row>
    <row r="15" spans="2:6" s="44" customFormat="1" ht="13.5" customHeight="1">
      <c r="B15" s="199"/>
      <c r="C15" s="235"/>
      <c r="D15" s="131" t="s">
        <v>343</v>
      </c>
      <c r="E15" s="131" t="s">
        <v>344</v>
      </c>
      <c r="F15" s="82">
        <v>1.2E-2</v>
      </c>
    </row>
    <row r="16" spans="2:6" s="44" customFormat="1" ht="13.5" customHeight="1">
      <c r="B16" s="199"/>
      <c r="C16" s="235"/>
      <c r="D16" s="132" t="s">
        <v>338</v>
      </c>
      <c r="E16" s="132" t="s">
        <v>96</v>
      </c>
      <c r="F16" s="82">
        <v>1.0999999999999999E-2</v>
      </c>
    </row>
    <row r="17" spans="2:6" s="44" customFormat="1" ht="13.5" customHeight="1">
      <c r="B17" s="199"/>
      <c r="C17" s="235"/>
      <c r="D17" s="132" t="s">
        <v>342</v>
      </c>
      <c r="E17" s="132" t="s">
        <v>150</v>
      </c>
      <c r="F17" s="82">
        <v>1.0999999999999999E-2</v>
      </c>
    </row>
    <row r="18" spans="2:6" s="44" customFormat="1" ht="13.5" customHeight="1">
      <c r="B18" s="199"/>
      <c r="C18" s="235"/>
      <c r="D18" s="132" t="s">
        <v>337</v>
      </c>
      <c r="E18" s="132" t="s">
        <v>96</v>
      </c>
      <c r="F18" s="82">
        <v>1.0999999999999999E-2</v>
      </c>
    </row>
    <row r="19" spans="2:6" s="44" customFormat="1" ht="13.5" customHeight="1">
      <c r="B19" s="199"/>
      <c r="C19" s="235"/>
      <c r="D19" s="132" t="s">
        <v>339</v>
      </c>
      <c r="E19" s="132" t="s">
        <v>96</v>
      </c>
      <c r="F19" s="82">
        <v>1.0999999999999999E-2</v>
      </c>
    </row>
    <row r="20" spans="2:6" s="44" customFormat="1" ht="13.5" customHeight="1">
      <c r="B20" s="199"/>
      <c r="C20" s="235"/>
      <c r="D20" s="132" t="s">
        <v>97</v>
      </c>
      <c r="E20" s="132" t="s">
        <v>150</v>
      </c>
      <c r="F20" s="82">
        <v>1.0999999999999999E-2</v>
      </c>
    </row>
    <row r="21" spans="2:6" s="44" customFormat="1" ht="13.5" customHeight="1">
      <c r="B21" s="199"/>
      <c r="C21" s="235"/>
      <c r="D21" s="132" t="s">
        <v>352</v>
      </c>
      <c r="E21" s="132" t="s">
        <v>134</v>
      </c>
      <c r="F21" s="82">
        <v>0.01</v>
      </c>
    </row>
    <row r="22" spans="2:6" s="44" customFormat="1" ht="13.5" customHeight="1">
      <c r="B22" s="199"/>
      <c r="C22" s="235"/>
      <c r="D22" s="132" t="s">
        <v>98</v>
      </c>
      <c r="E22" s="132" t="s">
        <v>99</v>
      </c>
      <c r="F22" s="82">
        <v>0.01</v>
      </c>
    </row>
    <row r="23" spans="2:6" s="44" customFormat="1" ht="13.5" customHeight="1">
      <c r="B23" s="199"/>
      <c r="C23" s="236"/>
      <c r="D23" s="133" t="s">
        <v>351</v>
      </c>
      <c r="E23" s="133" t="s">
        <v>95</v>
      </c>
      <c r="F23" s="83">
        <v>8.9999999999999993E-3</v>
      </c>
    </row>
    <row r="24" spans="2:6" s="44" customFormat="1" ht="13.5" customHeight="1">
      <c r="B24" s="199">
        <v>3</v>
      </c>
      <c r="C24" s="234" t="s">
        <v>104</v>
      </c>
      <c r="D24" s="149" t="s">
        <v>98</v>
      </c>
      <c r="E24" s="149" t="s">
        <v>99</v>
      </c>
      <c r="F24" s="150">
        <v>1.7999999999999999E-2</v>
      </c>
    </row>
    <row r="25" spans="2:6" s="44" customFormat="1" ht="13.5" customHeight="1">
      <c r="B25" s="199"/>
      <c r="C25" s="235"/>
      <c r="D25" s="131" t="s">
        <v>100</v>
      </c>
      <c r="E25" s="131" t="s">
        <v>101</v>
      </c>
      <c r="F25" s="82">
        <v>1.7000000000000001E-2</v>
      </c>
    </row>
    <row r="26" spans="2:6" s="44" customFormat="1" ht="13.5" customHeight="1">
      <c r="B26" s="199"/>
      <c r="C26" s="235"/>
      <c r="D26" s="132" t="s">
        <v>156</v>
      </c>
      <c r="E26" s="132" t="s">
        <v>96</v>
      </c>
      <c r="F26" s="82">
        <v>1.6E-2</v>
      </c>
    </row>
    <row r="27" spans="2:6" s="44" customFormat="1" ht="13.5" customHeight="1">
      <c r="B27" s="199"/>
      <c r="C27" s="235"/>
      <c r="D27" s="132" t="s">
        <v>353</v>
      </c>
      <c r="E27" s="132" t="s">
        <v>354</v>
      </c>
      <c r="F27" s="82">
        <v>1.4999999999999999E-2</v>
      </c>
    </row>
    <row r="28" spans="2:6" s="44" customFormat="1" ht="13.5" customHeight="1">
      <c r="B28" s="199"/>
      <c r="C28" s="235"/>
      <c r="D28" s="132" t="s">
        <v>132</v>
      </c>
      <c r="E28" s="132" t="s">
        <v>95</v>
      </c>
      <c r="F28" s="82">
        <v>1.4999999999999999E-2</v>
      </c>
    </row>
    <row r="29" spans="2:6" s="44" customFormat="1" ht="13.5" customHeight="1">
      <c r="B29" s="199"/>
      <c r="C29" s="235"/>
      <c r="D29" s="132" t="s">
        <v>97</v>
      </c>
      <c r="E29" s="132" t="s">
        <v>150</v>
      </c>
      <c r="F29" s="82">
        <v>1.2E-2</v>
      </c>
    </row>
    <row r="30" spans="2:6" s="44" customFormat="1" ht="13.5" customHeight="1">
      <c r="B30" s="199"/>
      <c r="C30" s="235"/>
      <c r="D30" s="132" t="s">
        <v>338</v>
      </c>
      <c r="E30" s="132" t="s">
        <v>96</v>
      </c>
      <c r="F30" s="82">
        <v>1.2E-2</v>
      </c>
    </row>
    <row r="31" spans="2:6" s="44" customFormat="1" ht="13.5" customHeight="1">
      <c r="B31" s="199"/>
      <c r="C31" s="235"/>
      <c r="D31" s="132" t="s">
        <v>355</v>
      </c>
      <c r="E31" s="132" t="s">
        <v>356</v>
      </c>
      <c r="F31" s="82">
        <v>1.0999999999999999E-2</v>
      </c>
    </row>
    <row r="32" spans="2:6" s="44" customFormat="1" ht="13.5" customHeight="1">
      <c r="B32" s="199"/>
      <c r="C32" s="235"/>
      <c r="D32" s="132" t="s">
        <v>351</v>
      </c>
      <c r="E32" s="132" t="s">
        <v>95</v>
      </c>
      <c r="F32" s="82">
        <v>1.0999999999999999E-2</v>
      </c>
    </row>
    <row r="33" spans="2:6" s="44" customFormat="1" ht="13.5" customHeight="1">
      <c r="B33" s="199"/>
      <c r="C33" s="236"/>
      <c r="D33" s="133" t="s">
        <v>357</v>
      </c>
      <c r="E33" s="133" t="s">
        <v>358</v>
      </c>
      <c r="F33" s="83">
        <v>1.0999999999999999E-2</v>
      </c>
    </row>
    <row r="34" spans="2:6" s="44" customFormat="1" ht="13.5" customHeight="1">
      <c r="B34" s="199">
        <v>4</v>
      </c>
      <c r="C34" s="234" t="s">
        <v>105</v>
      </c>
      <c r="D34" s="149" t="s">
        <v>156</v>
      </c>
      <c r="E34" s="149" t="s">
        <v>96</v>
      </c>
      <c r="F34" s="150">
        <v>0.03</v>
      </c>
    </row>
    <row r="35" spans="2:6" s="44" customFormat="1" ht="13.5" customHeight="1">
      <c r="B35" s="199"/>
      <c r="C35" s="235"/>
      <c r="D35" s="131" t="s">
        <v>100</v>
      </c>
      <c r="E35" s="131" t="s">
        <v>101</v>
      </c>
      <c r="F35" s="82">
        <v>2.5000000000000001E-2</v>
      </c>
    </row>
    <row r="36" spans="2:6" s="44" customFormat="1" ht="13.5" customHeight="1">
      <c r="B36" s="199"/>
      <c r="C36" s="235"/>
      <c r="D36" s="132" t="s">
        <v>339</v>
      </c>
      <c r="E36" s="132" t="s">
        <v>96</v>
      </c>
      <c r="F36" s="82">
        <v>2.5000000000000001E-2</v>
      </c>
    </row>
    <row r="37" spans="2:6" s="44" customFormat="1" ht="13.5" customHeight="1">
      <c r="B37" s="199"/>
      <c r="C37" s="235"/>
      <c r="D37" s="132" t="s">
        <v>97</v>
      </c>
      <c r="E37" s="132" t="s">
        <v>150</v>
      </c>
      <c r="F37" s="82">
        <v>1.9E-2</v>
      </c>
    </row>
    <row r="38" spans="2:6" s="44" customFormat="1" ht="13.5" customHeight="1">
      <c r="B38" s="199"/>
      <c r="C38" s="235"/>
      <c r="D38" s="132" t="s">
        <v>337</v>
      </c>
      <c r="E38" s="132" t="s">
        <v>96</v>
      </c>
      <c r="F38" s="82">
        <v>1.6E-2</v>
      </c>
    </row>
    <row r="39" spans="2:6" s="44" customFormat="1" ht="13.5" customHeight="1">
      <c r="B39" s="199"/>
      <c r="C39" s="235"/>
      <c r="D39" s="132" t="s">
        <v>98</v>
      </c>
      <c r="E39" s="132" t="s">
        <v>99</v>
      </c>
      <c r="F39" s="82">
        <v>1.4999999999999999E-2</v>
      </c>
    </row>
    <row r="40" spans="2:6" s="44" customFormat="1" ht="13.5" customHeight="1">
      <c r="B40" s="199"/>
      <c r="C40" s="235"/>
      <c r="D40" s="132" t="s">
        <v>338</v>
      </c>
      <c r="E40" s="132" t="s">
        <v>96</v>
      </c>
      <c r="F40" s="82">
        <v>1.4E-2</v>
      </c>
    </row>
    <row r="41" spans="2:6" s="44" customFormat="1" ht="13.5" customHeight="1">
      <c r="B41" s="199"/>
      <c r="C41" s="235"/>
      <c r="D41" s="132" t="s">
        <v>359</v>
      </c>
      <c r="E41" s="132" t="s">
        <v>360</v>
      </c>
      <c r="F41" s="82">
        <v>1.2E-2</v>
      </c>
    </row>
    <row r="42" spans="2:6" s="44" customFormat="1" ht="13.5" customHeight="1">
      <c r="B42" s="199"/>
      <c r="C42" s="235"/>
      <c r="D42" s="132" t="s">
        <v>361</v>
      </c>
      <c r="E42" s="132" t="s">
        <v>150</v>
      </c>
      <c r="F42" s="82">
        <v>1.0999999999999999E-2</v>
      </c>
    </row>
    <row r="43" spans="2:6" s="44" customFormat="1" ht="13.5" customHeight="1">
      <c r="B43" s="199"/>
      <c r="C43" s="236"/>
      <c r="D43" s="133" t="s">
        <v>362</v>
      </c>
      <c r="E43" s="133" t="s">
        <v>96</v>
      </c>
      <c r="F43" s="83">
        <v>0.01</v>
      </c>
    </row>
    <row r="44" spans="2:6" s="44" customFormat="1" ht="13.5" customHeight="1">
      <c r="B44" s="199">
        <v>5</v>
      </c>
      <c r="C44" s="234" t="s">
        <v>106</v>
      </c>
      <c r="D44" s="149" t="s">
        <v>132</v>
      </c>
      <c r="E44" s="149" t="s">
        <v>95</v>
      </c>
      <c r="F44" s="150">
        <v>3.2000000000000001E-2</v>
      </c>
    </row>
    <row r="45" spans="2:6" s="44" customFormat="1" ht="13.5" customHeight="1">
      <c r="B45" s="199"/>
      <c r="C45" s="235"/>
      <c r="D45" s="131" t="s">
        <v>338</v>
      </c>
      <c r="E45" s="131" t="s">
        <v>96</v>
      </c>
      <c r="F45" s="82">
        <v>1.7000000000000001E-2</v>
      </c>
    </row>
    <row r="46" spans="2:6" s="44" customFormat="1" ht="13.5" customHeight="1">
      <c r="B46" s="199"/>
      <c r="C46" s="235"/>
      <c r="D46" s="132" t="s">
        <v>98</v>
      </c>
      <c r="E46" s="132" t="s">
        <v>99</v>
      </c>
      <c r="F46" s="82">
        <v>1.7000000000000001E-2</v>
      </c>
    </row>
    <row r="47" spans="2:6" s="44" customFormat="1" ht="13.5" customHeight="1">
      <c r="B47" s="199"/>
      <c r="C47" s="235"/>
      <c r="D47" s="132" t="s">
        <v>156</v>
      </c>
      <c r="E47" s="132" t="s">
        <v>96</v>
      </c>
      <c r="F47" s="82">
        <v>1.6E-2</v>
      </c>
    </row>
    <row r="48" spans="2:6" s="44" customFormat="1" ht="13.5" customHeight="1">
      <c r="B48" s="199"/>
      <c r="C48" s="235"/>
      <c r="D48" s="132" t="s">
        <v>351</v>
      </c>
      <c r="E48" s="132" t="s">
        <v>95</v>
      </c>
      <c r="F48" s="82">
        <v>1.4999999999999999E-2</v>
      </c>
    </row>
    <row r="49" spans="2:6" s="44" customFormat="1" ht="13.5" customHeight="1">
      <c r="B49" s="199"/>
      <c r="C49" s="235"/>
      <c r="D49" s="132" t="s">
        <v>100</v>
      </c>
      <c r="E49" s="132" t="s">
        <v>101</v>
      </c>
      <c r="F49" s="82">
        <v>1.2E-2</v>
      </c>
    </row>
    <row r="50" spans="2:6" s="44" customFormat="1" ht="13.5" customHeight="1">
      <c r="B50" s="199"/>
      <c r="C50" s="235"/>
      <c r="D50" s="132" t="s">
        <v>337</v>
      </c>
      <c r="E50" s="132" t="s">
        <v>96</v>
      </c>
      <c r="F50" s="82">
        <v>1.2E-2</v>
      </c>
    </row>
    <row r="51" spans="2:6" s="44" customFormat="1" ht="13.5" customHeight="1">
      <c r="B51" s="199"/>
      <c r="C51" s="235"/>
      <c r="D51" s="132" t="s">
        <v>97</v>
      </c>
      <c r="E51" s="132" t="s">
        <v>150</v>
      </c>
      <c r="F51" s="82">
        <v>0.01</v>
      </c>
    </row>
    <row r="52" spans="2:6" s="44" customFormat="1" ht="13.5" customHeight="1">
      <c r="B52" s="199"/>
      <c r="C52" s="235"/>
      <c r="D52" s="132" t="s">
        <v>131</v>
      </c>
      <c r="E52" s="132" t="s">
        <v>95</v>
      </c>
      <c r="F52" s="82">
        <v>8.9999999999999993E-3</v>
      </c>
    </row>
    <row r="53" spans="2:6" s="44" customFormat="1" ht="13.5" customHeight="1">
      <c r="B53" s="199"/>
      <c r="C53" s="236"/>
      <c r="D53" s="133" t="s">
        <v>353</v>
      </c>
      <c r="E53" s="133" t="s">
        <v>354</v>
      </c>
      <c r="F53" s="83">
        <v>8.9999999999999993E-3</v>
      </c>
    </row>
    <row r="54" spans="2:6" s="44" customFormat="1" ht="13.5" customHeight="1">
      <c r="B54" s="199">
        <v>6</v>
      </c>
      <c r="C54" s="234" t="s">
        <v>107</v>
      </c>
      <c r="D54" s="149" t="s">
        <v>337</v>
      </c>
      <c r="E54" s="149" t="s">
        <v>96</v>
      </c>
      <c r="F54" s="150">
        <v>2.5999999999999999E-2</v>
      </c>
    </row>
    <row r="55" spans="2:6" s="44" customFormat="1" ht="13.5" customHeight="1">
      <c r="B55" s="199"/>
      <c r="C55" s="235"/>
      <c r="D55" s="131" t="s">
        <v>156</v>
      </c>
      <c r="E55" s="131" t="s">
        <v>96</v>
      </c>
      <c r="F55" s="82">
        <v>2.5999999999999999E-2</v>
      </c>
    </row>
    <row r="56" spans="2:6" s="44" customFormat="1" ht="13.5" customHeight="1">
      <c r="B56" s="199"/>
      <c r="C56" s="235"/>
      <c r="D56" s="132" t="s">
        <v>100</v>
      </c>
      <c r="E56" s="132" t="s">
        <v>101</v>
      </c>
      <c r="F56" s="82">
        <v>1.7000000000000001E-2</v>
      </c>
    </row>
    <row r="57" spans="2:6" s="44" customFormat="1" ht="13.5" customHeight="1">
      <c r="B57" s="199"/>
      <c r="C57" s="235"/>
      <c r="D57" s="132" t="s">
        <v>339</v>
      </c>
      <c r="E57" s="132" t="s">
        <v>96</v>
      </c>
      <c r="F57" s="82">
        <v>1.4999999999999999E-2</v>
      </c>
    </row>
    <row r="58" spans="2:6" s="44" customFormat="1" ht="13.5" customHeight="1">
      <c r="B58" s="199"/>
      <c r="C58" s="235"/>
      <c r="D58" s="132" t="s">
        <v>338</v>
      </c>
      <c r="E58" s="132" t="s">
        <v>96</v>
      </c>
      <c r="F58" s="82">
        <v>1.0999999999999999E-2</v>
      </c>
    </row>
    <row r="59" spans="2:6" s="44" customFormat="1" ht="13.5" customHeight="1">
      <c r="B59" s="199"/>
      <c r="C59" s="235"/>
      <c r="D59" s="132" t="s">
        <v>363</v>
      </c>
      <c r="E59" s="132" t="s">
        <v>96</v>
      </c>
      <c r="F59" s="82">
        <v>0.01</v>
      </c>
    </row>
    <row r="60" spans="2:6" s="44" customFormat="1" ht="13.5" customHeight="1">
      <c r="B60" s="199"/>
      <c r="C60" s="235"/>
      <c r="D60" s="132" t="s">
        <v>97</v>
      </c>
      <c r="E60" s="132" t="s">
        <v>150</v>
      </c>
      <c r="F60" s="82">
        <v>0.01</v>
      </c>
    </row>
    <row r="61" spans="2:6" s="44" customFormat="1" ht="13.5" customHeight="1">
      <c r="B61" s="199"/>
      <c r="C61" s="235"/>
      <c r="D61" s="132" t="s">
        <v>364</v>
      </c>
      <c r="E61" s="132" t="s">
        <v>101</v>
      </c>
      <c r="F61" s="82">
        <v>0.01</v>
      </c>
    </row>
    <row r="62" spans="2:6" s="44" customFormat="1" ht="13.5" customHeight="1">
      <c r="B62" s="199"/>
      <c r="C62" s="235"/>
      <c r="D62" s="132" t="s">
        <v>365</v>
      </c>
      <c r="E62" s="132" t="s">
        <v>95</v>
      </c>
      <c r="F62" s="82">
        <v>8.9999999999999993E-3</v>
      </c>
    </row>
    <row r="63" spans="2:6" s="44" customFormat="1" ht="13.5" customHeight="1">
      <c r="B63" s="199"/>
      <c r="C63" s="236"/>
      <c r="D63" s="133" t="s">
        <v>366</v>
      </c>
      <c r="E63" s="133" t="s">
        <v>95</v>
      </c>
      <c r="F63" s="83">
        <v>8.9999999999999993E-3</v>
      </c>
    </row>
    <row r="64" spans="2:6" s="44" customFormat="1" ht="13.5" customHeight="1">
      <c r="B64" s="199">
        <v>7</v>
      </c>
      <c r="C64" s="234" t="s">
        <v>108</v>
      </c>
      <c r="D64" s="149" t="s">
        <v>132</v>
      </c>
      <c r="E64" s="149" t="s">
        <v>95</v>
      </c>
      <c r="F64" s="150">
        <v>3.9E-2</v>
      </c>
    </row>
    <row r="65" spans="2:6" s="44" customFormat="1" ht="13.5" customHeight="1">
      <c r="B65" s="199"/>
      <c r="C65" s="235"/>
      <c r="D65" s="131" t="s">
        <v>156</v>
      </c>
      <c r="E65" s="131" t="s">
        <v>96</v>
      </c>
      <c r="F65" s="82">
        <v>3.3000000000000002E-2</v>
      </c>
    </row>
    <row r="66" spans="2:6" s="44" customFormat="1" ht="13.5" customHeight="1">
      <c r="B66" s="199"/>
      <c r="C66" s="235"/>
      <c r="D66" s="132" t="s">
        <v>338</v>
      </c>
      <c r="E66" s="132" t="s">
        <v>96</v>
      </c>
      <c r="F66" s="82">
        <v>2.3E-2</v>
      </c>
    </row>
    <row r="67" spans="2:6" s="44" customFormat="1" ht="13.5" customHeight="1">
      <c r="B67" s="199"/>
      <c r="C67" s="235"/>
      <c r="D67" s="132" t="s">
        <v>337</v>
      </c>
      <c r="E67" s="132" t="s">
        <v>96</v>
      </c>
      <c r="F67" s="82">
        <v>2.1000000000000001E-2</v>
      </c>
    </row>
    <row r="68" spans="2:6" s="44" customFormat="1" ht="13.5" customHeight="1">
      <c r="B68" s="199"/>
      <c r="C68" s="235"/>
      <c r="D68" s="132" t="s">
        <v>100</v>
      </c>
      <c r="E68" s="132" t="s">
        <v>101</v>
      </c>
      <c r="F68" s="82">
        <v>1.7000000000000001E-2</v>
      </c>
    </row>
    <row r="69" spans="2:6" s="44" customFormat="1" ht="13.5" customHeight="1">
      <c r="B69" s="199"/>
      <c r="C69" s="235"/>
      <c r="D69" s="132" t="s">
        <v>97</v>
      </c>
      <c r="E69" s="132" t="s">
        <v>150</v>
      </c>
      <c r="F69" s="82">
        <v>1.6E-2</v>
      </c>
    </row>
    <row r="70" spans="2:6" s="44" customFormat="1" ht="13.5" customHeight="1">
      <c r="B70" s="199"/>
      <c r="C70" s="235"/>
      <c r="D70" s="132" t="s">
        <v>364</v>
      </c>
      <c r="E70" s="132" t="s">
        <v>101</v>
      </c>
      <c r="F70" s="82">
        <v>1.4999999999999999E-2</v>
      </c>
    </row>
    <row r="71" spans="2:6" s="44" customFormat="1" ht="13.5" customHeight="1">
      <c r="B71" s="199"/>
      <c r="C71" s="235"/>
      <c r="D71" s="132" t="s">
        <v>340</v>
      </c>
      <c r="E71" s="132" t="s">
        <v>341</v>
      </c>
      <c r="F71" s="82">
        <v>1.4E-2</v>
      </c>
    </row>
    <row r="72" spans="2:6" s="44" customFormat="1" ht="13.5" customHeight="1">
      <c r="B72" s="199"/>
      <c r="C72" s="235"/>
      <c r="D72" s="132" t="s">
        <v>339</v>
      </c>
      <c r="E72" s="132" t="s">
        <v>96</v>
      </c>
      <c r="F72" s="82">
        <v>1.2E-2</v>
      </c>
    </row>
    <row r="73" spans="2:6" s="44" customFormat="1" ht="13.5" customHeight="1">
      <c r="B73" s="199"/>
      <c r="C73" s="236"/>
      <c r="D73" s="133" t="s">
        <v>367</v>
      </c>
      <c r="E73" s="133" t="s">
        <v>149</v>
      </c>
      <c r="F73" s="83">
        <v>0.01</v>
      </c>
    </row>
    <row r="74" spans="2:6" s="44" customFormat="1" ht="13.5" customHeight="1">
      <c r="B74" s="199">
        <v>8</v>
      </c>
      <c r="C74" s="234" t="s">
        <v>59</v>
      </c>
      <c r="D74" s="149" t="s">
        <v>98</v>
      </c>
      <c r="E74" s="149" t="s">
        <v>99</v>
      </c>
      <c r="F74" s="150">
        <v>0.04</v>
      </c>
    </row>
    <row r="75" spans="2:6" s="44" customFormat="1" ht="13.5" customHeight="1">
      <c r="B75" s="199"/>
      <c r="C75" s="235"/>
      <c r="D75" s="131" t="s">
        <v>97</v>
      </c>
      <c r="E75" s="131" t="s">
        <v>150</v>
      </c>
      <c r="F75" s="82">
        <v>2.1999999999999999E-2</v>
      </c>
    </row>
    <row r="76" spans="2:6" s="44" customFormat="1" ht="13.5" customHeight="1">
      <c r="B76" s="199"/>
      <c r="C76" s="235"/>
      <c r="D76" s="132" t="s">
        <v>148</v>
      </c>
      <c r="E76" s="132" t="s">
        <v>149</v>
      </c>
      <c r="F76" s="82">
        <v>1.9E-2</v>
      </c>
    </row>
    <row r="77" spans="2:6" s="44" customFormat="1" ht="13.5" customHeight="1">
      <c r="B77" s="199"/>
      <c r="C77" s="235"/>
      <c r="D77" s="132" t="s">
        <v>156</v>
      </c>
      <c r="E77" s="132" t="s">
        <v>96</v>
      </c>
      <c r="F77" s="82">
        <v>1.9E-2</v>
      </c>
    </row>
    <row r="78" spans="2:6" s="44" customFormat="1" ht="13.5" customHeight="1">
      <c r="B78" s="199"/>
      <c r="C78" s="235"/>
      <c r="D78" s="132" t="s">
        <v>100</v>
      </c>
      <c r="E78" s="132" t="s">
        <v>101</v>
      </c>
      <c r="F78" s="82">
        <v>1.7999999999999999E-2</v>
      </c>
    </row>
    <row r="79" spans="2:6" s="44" customFormat="1" ht="13.5" customHeight="1">
      <c r="B79" s="199"/>
      <c r="C79" s="235"/>
      <c r="D79" s="132" t="s">
        <v>338</v>
      </c>
      <c r="E79" s="132" t="s">
        <v>96</v>
      </c>
      <c r="F79" s="82">
        <v>1.4999999999999999E-2</v>
      </c>
    </row>
    <row r="80" spans="2:6" s="44" customFormat="1" ht="13.5" customHeight="1">
      <c r="B80" s="199"/>
      <c r="C80" s="235"/>
      <c r="D80" s="132" t="s">
        <v>132</v>
      </c>
      <c r="E80" s="132" t="s">
        <v>95</v>
      </c>
      <c r="F80" s="82">
        <v>1.4999999999999999E-2</v>
      </c>
    </row>
    <row r="81" spans="2:6" s="44" customFormat="1" ht="13.5" customHeight="1">
      <c r="B81" s="199"/>
      <c r="C81" s="235"/>
      <c r="D81" s="132" t="s">
        <v>131</v>
      </c>
      <c r="E81" s="132" t="s">
        <v>95</v>
      </c>
      <c r="F81" s="82">
        <v>1.2E-2</v>
      </c>
    </row>
    <row r="82" spans="2:6" s="44" customFormat="1" ht="13.5" customHeight="1">
      <c r="B82" s="199"/>
      <c r="C82" s="235"/>
      <c r="D82" s="132" t="s">
        <v>351</v>
      </c>
      <c r="E82" s="132" t="s">
        <v>95</v>
      </c>
      <c r="F82" s="82">
        <v>1.2E-2</v>
      </c>
    </row>
    <row r="83" spans="2:6" s="44" customFormat="1" ht="13.5" customHeight="1">
      <c r="B83" s="237"/>
      <c r="C83" s="236"/>
      <c r="D83" s="151" t="s">
        <v>347</v>
      </c>
      <c r="E83" s="151" t="s">
        <v>344</v>
      </c>
      <c r="F83" s="152">
        <v>1.2E-2</v>
      </c>
    </row>
    <row r="84" spans="2:6" s="44" customFormat="1" ht="13.5" customHeight="1">
      <c r="B84" s="199">
        <v>9</v>
      </c>
      <c r="C84" s="234" t="s">
        <v>109</v>
      </c>
      <c r="D84" s="149" t="s">
        <v>351</v>
      </c>
      <c r="E84" s="149" t="s">
        <v>95</v>
      </c>
      <c r="F84" s="150">
        <v>2.7E-2</v>
      </c>
    </row>
    <row r="85" spans="2:6" s="44" customFormat="1" ht="13.5" customHeight="1">
      <c r="B85" s="199"/>
      <c r="C85" s="235"/>
      <c r="D85" s="131" t="s">
        <v>368</v>
      </c>
      <c r="E85" s="131" t="s">
        <v>369</v>
      </c>
      <c r="F85" s="82">
        <v>2.3E-2</v>
      </c>
    </row>
    <row r="86" spans="2:6" s="44" customFormat="1" ht="13.5" customHeight="1">
      <c r="B86" s="199"/>
      <c r="C86" s="235"/>
      <c r="D86" s="132" t="s">
        <v>156</v>
      </c>
      <c r="E86" s="132" t="s">
        <v>96</v>
      </c>
      <c r="F86" s="82">
        <v>1.9E-2</v>
      </c>
    </row>
    <row r="87" spans="2:6" s="44" customFormat="1" ht="13.5" customHeight="1">
      <c r="B87" s="199"/>
      <c r="C87" s="235"/>
      <c r="D87" s="132" t="s">
        <v>337</v>
      </c>
      <c r="E87" s="132" t="s">
        <v>96</v>
      </c>
      <c r="F87" s="82">
        <v>1.7999999999999999E-2</v>
      </c>
    </row>
    <row r="88" spans="2:6" s="44" customFormat="1" ht="13.5" customHeight="1">
      <c r="B88" s="199"/>
      <c r="C88" s="235"/>
      <c r="D88" s="132" t="s">
        <v>338</v>
      </c>
      <c r="E88" s="132" t="s">
        <v>96</v>
      </c>
      <c r="F88" s="82">
        <v>1.7000000000000001E-2</v>
      </c>
    </row>
    <row r="89" spans="2:6" s="44" customFormat="1" ht="13.5" customHeight="1">
      <c r="B89" s="199"/>
      <c r="C89" s="235"/>
      <c r="D89" s="132" t="s">
        <v>100</v>
      </c>
      <c r="E89" s="132" t="s">
        <v>101</v>
      </c>
      <c r="F89" s="82">
        <v>1.6E-2</v>
      </c>
    </row>
    <row r="90" spans="2:6" s="44" customFormat="1" ht="13.5" customHeight="1">
      <c r="B90" s="199"/>
      <c r="C90" s="235"/>
      <c r="D90" s="132" t="s">
        <v>370</v>
      </c>
      <c r="E90" s="132" t="s">
        <v>371</v>
      </c>
      <c r="F90" s="82">
        <v>1.4999999999999999E-2</v>
      </c>
    </row>
    <row r="91" spans="2:6" s="44" customFormat="1" ht="13.5" customHeight="1">
      <c r="B91" s="199"/>
      <c r="C91" s="235"/>
      <c r="D91" s="132" t="s">
        <v>372</v>
      </c>
      <c r="E91" s="132" t="s">
        <v>134</v>
      </c>
      <c r="F91" s="82">
        <v>1.4E-2</v>
      </c>
    </row>
    <row r="92" spans="2:6" s="44" customFormat="1" ht="13.5" customHeight="1">
      <c r="B92" s="199"/>
      <c r="C92" s="235"/>
      <c r="D92" s="132" t="s">
        <v>373</v>
      </c>
      <c r="E92" s="132" t="s">
        <v>95</v>
      </c>
      <c r="F92" s="82">
        <v>1.2999999999999999E-2</v>
      </c>
    </row>
    <row r="93" spans="2:6" s="44" customFormat="1" ht="13.5" customHeight="1">
      <c r="B93" s="199"/>
      <c r="C93" s="236"/>
      <c r="D93" s="133" t="s">
        <v>148</v>
      </c>
      <c r="E93" s="133" t="s">
        <v>149</v>
      </c>
      <c r="F93" s="83">
        <v>1.2999999999999999E-2</v>
      </c>
    </row>
    <row r="94" spans="2:6" s="44" customFormat="1" ht="13.5" customHeight="1">
      <c r="B94" s="199">
        <v>10</v>
      </c>
      <c r="C94" s="234" t="s">
        <v>60</v>
      </c>
      <c r="D94" s="149" t="s">
        <v>156</v>
      </c>
      <c r="E94" s="149" t="s">
        <v>96</v>
      </c>
      <c r="F94" s="150">
        <v>3.5000000000000003E-2</v>
      </c>
    </row>
    <row r="95" spans="2:6" s="44" customFormat="1" ht="13.5" customHeight="1">
      <c r="B95" s="199"/>
      <c r="C95" s="235"/>
      <c r="D95" s="131" t="s">
        <v>100</v>
      </c>
      <c r="E95" s="131" t="s">
        <v>101</v>
      </c>
      <c r="F95" s="82">
        <v>2.3E-2</v>
      </c>
    </row>
    <row r="96" spans="2:6" s="44" customFormat="1" ht="13.5" customHeight="1">
      <c r="B96" s="199"/>
      <c r="C96" s="235"/>
      <c r="D96" s="132" t="s">
        <v>362</v>
      </c>
      <c r="E96" s="132" t="s">
        <v>96</v>
      </c>
      <c r="F96" s="82">
        <v>1.2999999999999999E-2</v>
      </c>
    </row>
    <row r="97" spans="2:6" s="44" customFormat="1" ht="13.5" customHeight="1">
      <c r="B97" s="199"/>
      <c r="C97" s="235"/>
      <c r="D97" s="132" t="s">
        <v>342</v>
      </c>
      <c r="E97" s="132" t="s">
        <v>150</v>
      </c>
      <c r="F97" s="82">
        <v>1.0999999999999999E-2</v>
      </c>
    </row>
    <row r="98" spans="2:6" s="44" customFormat="1" ht="13.5" customHeight="1">
      <c r="B98" s="199"/>
      <c r="C98" s="235"/>
      <c r="D98" s="132" t="s">
        <v>97</v>
      </c>
      <c r="E98" s="132" t="s">
        <v>150</v>
      </c>
      <c r="F98" s="82">
        <v>0.01</v>
      </c>
    </row>
    <row r="99" spans="2:6" s="44" customFormat="1" ht="13.5" customHeight="1">
      <c r="B99" s="199"/>
      <c r="C99" s="235"/>
      <c r="D99" s="132" t="s">
        <v>339</v>
      </c>
      <c r="E99" s="132" t="s">
        <v>96</v>
      </c>
      <c r="F99" s="82">
        <v>0.01</v>
      </c>
    </row>
    <row r="100" spans="2:6" s="44" customFormat="1" ht="13.5" customHeight="1">
      <c r="B100" s="199"/>
      <c r="C100" s="235"/>
      <c r="D100" s="132" t="s">
        <v>343</v>
      </c>
      <c r="E100" s="132" t="s">
        <v>344</v>
      </c>
      <c r="F100" s="82">
        <v>0.01</v>
      </c>
    </row>
    <row r="101" spans="2:6" s="44" customFormat="1" ht="13.5" customHeight="1">
      <c r="B101" s="199"/>
      <c r="C101" s="235"/>
      <c r="D101" s="132" t="s">
        <v>374</v>
      </c>
      <c r="E101" s="132" t="s">
        <v>96</v>
      </c>
      <c r="F101" s="82">
        <v>8.9999999999999993E-3</v>
      </c>
    </row>
    <row r="102" spans="2:6" s="44" customFormat="1" ht="13.5" customHeight="1">
      <c r="B102" s="199"/>
      <c r="C102" s="235"/>
      <c r="D102" s="132" t="s">
        <v>98</v>
      </c>
      <c r="E102" s="132" t="s">
        <v>99</v>
      </c>
      <c r="F102" s="82">
        <v>8.9999999999999993E-3</v>
      </c>
    </row>
    <row r="103" spans="2:6" s="44" customFormat="1" ht="13.5" customHeight="1">
      <c r="B103" s="199"/>
      <c r="C103" s="236"/>
      <c r="D103" s="133" t="s">
        <v>375</v>
      </c>
      <c r="E103" s="133" t="s">
        <v>376</v>
      </c>
      <c r="F103" s="83">
        <v>8.9999999999999993E-3</v>
      </c>
    </row>
    <row r="104" spans="2:6" s="44" customFormat="1" ht="13.5" customHeight="1">
      <c r="B104" s="199">
        <v>11</v>
      </c>
      <c r="C104" s="234" t="s">
        <v>61</v>
      </c>
      <c r="D104" s="149" t="s">
        <v>156</v>
      </c>
      <c r="E104" s="149" t="s">
        <v>96</v>
      </c>
      <c r="F104" s="150">
        <v>0.02</v>
      </c>
    </row>
    <row r="105" spans="2:6" s="44" customFormat="1" ht="13.5" customHeight="1">
      <c r="B105" s="199"/>
      <c r="C105" s="235"/>
      <c r="D105" s="131" t="s">
        <v>97</v>
      </c>
      <c r="E105" s="131" t="s">
        <v>150</v>
      </c>
      <c r="F105" s="82">
        <v>1.6E-2</v>
      </c>
    </row>
    <row r="106" spans="2:6" s="44" customFormat="1" ht="13.5" customHeight="1">
      <c r="B106" s="199"/>
      <c r="C106" s="235"/>
      <c r="D106" s="132" t="s">
        <v>98</v>
      </c>
      <c r="E106" s="132" t="s">
        <v>99</v>
      </c>
      <c r="F106" s="82">
        <v>1.2999999999999999E-2</v>
      </c>
    </row>
    <row r="107" spans="2:6" s="44" customFormat="1" ht="13.5" customHeight="1">
      <c r="B107" s="199"/>
      <c r="C107" s="235"/>
      <c r="D107" s="132" t="s">
        <v>100</v>
      </c>
      <c r="E107" s="132" t="s">
        <v>101</v>
      </c>
      <c r="F107" s="82">
        <v>1.2999999999999999E-2</v>
      </c>
    </row>
    <row r="108" spans="2:6" s="44" customFormat="1" ht="13.5" customHeight="1">
      <c r="B108" s="199"/>
      <c r="C108" s="235"/>
      <c r="D108" s="132" t="s">
        <v>151</v>
      </c>
      <c r="E108" s="132" t="s">
        <v>94</v>
      </c>
      <c r="F108" s="82">
        <v>1.2999999999999999E-2</v>
      </c>
    </row>
    <row r="109" spans="2:6" s="44" customFormat="1" ht="13.5" customHeight="1">
      <c r="B109" s="199"/>
      <c r="C109" s="235"/>
      <c r="D109" s="132" t="s">
        <v>338</v>
      </c>
      <c r="E109" s="132" t="s">
        <v>96</v>
      </c>
      <c r="F109" s="82">
        <v>1.2999999999999999E-2</v>
      </c>
    </row>
    <row r="110" spans="2:6" s="44" customFormat="1" ht="13.5" customHeight="1">
      <c r="B110" s="199"/>
      <c r="C110" s="235"/>
      <c r="D110" s="132" t="s">
        <v>351</v>
      </c>
      <c r="E110" s="132" t="s">
        <v>95</v>
      </c>
      <c r="F110" s="82">
        <v>1.2E-2</v>
      </c>
    </row>
    <row r="111" spans="2:6" s="44" customFormat="1" ht="13.5" customHeight="1">
      <c r="B111" s="199"/>
      <c r="C111" s="235"/>
      <c r="D111" s="132" t="s">
        <v>362</v>
      </c>
      <c r="E111" s="132" t="s">
        <v>96</v>
      </c>
      <c r="F111" s="82">
        <v>1.0999999999999999E-2</v>
      </c>
    </row>
    <row r="112" spans="2:6" s="44" customFormat="1" ht="13.5" customHeight="1">
      <c r="B112" s="199"/>
      <c r="C112" s="235"/>
      <c r="D112" s="132" t="s">
        <v>377</v>
      </c>
      <c r="E112" s="132" t="s">
        <v>150</v>
      </c>
      <c r="F112" s="82">
        <v>8.9999999999999993E-3</v>
      </c>
    </row>
    <row r="113" spans="2:6" s="44" customFormat="1" ht="13.5" customHeight="1">
      <c r="B113" s="199"/>
      <c r="C113" s="236"/>
      <c r="D113" s="133" t="s">
        <v>347</v>
      </c>
      <c r="E113" s="133" t="s">
        <v>344</v>
      </c>
      <c r="F113" s="83">
        <v>8.9999999999999993E-3</v>
      </c>
    </row>
    <row r="114" spans="2:6" s="44" customFormat="1" ht="13.5" customHeight="1">
      <c r="B114" s="199">
        <v>12</v>
      </c>
      <c r="C114" s="234" t="s">
        <v>110</v>
      </c>
      <c r="D114" s="149" t="s">
        <v>156</v>
      </c>
      <c r="E114" s="149" t="s">
        <v>96</v>
      </c>
      <c r="F114" s="150">
        <v>2.5000000000000001E-2</v>
      </c>
    </row>
    <row r="115" spans="2:6" s="44" customFormat="1" ht="13.5" customHeight="1">
      <c r="B115" s="199"/>
      <c r="C115" s="235"/>
      <c r="D115" s="131" t="s">
        <v>348</v>
      </c>
      <c r="E115" s="131" t="s">
        <v>95</v>
      </c>
      <c r="F115" s="82">
        <v>2.1000000000000001E-2</v>
      </c>
    </row>
    <row r="116" spans="2:6" s="44" customFormat="1" ht="13.5" customHeight="1">
      <c r="B116" s="199"/>
      <c r="C116" s="235"/>
      <c r="D116" s="132" t="s">
        <v>100</v>
      </c>
      <c r="E116" s="132" t="s">
        <v>101</v>
      </c>
      <c r="F116" s="82">
        <v>1.9E-2</v>
      </c>
    </row>
    <row r="117" spans="2:6" s="44" customFormat="1" ht="13.5" customHeight="1">
      <c r="B117" s="199"/>
      <c r="C117" s="235"/>
      <c r="D117" s="132" t="s">
        <v>337</v>
      </c>
      <c r="E117" s="132" t="s">
        <v>96</v>
      </c>
      <c r="F117" s="82">
        <v>1.9E-2</v>
      </c>
    </row>
    <row r="118" spans="2:6" s="44" customFormat="1" ht="13.5" customHeight="1">
      <c r="B118" s="199"/>
      <c r="C118" s="235"/>
      <c r="D118" s="132" t="s">
        <v>97</v>
      </c>
      <c r="E118" s="132" t="s">
        <v>150</v>
      </c>
      <c r="F118" s="82">
        <v>1.7999999999999999E-2</v>
      </c>
    </row>
    <row r="119" spans="2:6" s="44" customFormat="1" ht="13.5" customHeight="1">
      <c r="B119" s="199"/>
      <c r="C119" s="235"/>
      <c r="D119" s="132" t="s">
        <v>148</v>
      </c>
      <c r="E119" s="132" t="s">
        <v>149</v>
      </c>
      <c r="F119" s="82">
        <v>1.4999999999999999E-2</v>
      </c>
    </row>
    <row r="120" spans="2:6" s="44" customFormat="1" ht="13.5" customHeight="1">
      <c r="B120" s="199"/>
      <c r="C120" s="235"/>
      <c r="D120" s="132" t="s">
        <v>363</v>
      </c>
      <c r="E120" s="132" t="s">
        <v>96</v>
      </c>
      <c r="F120" s="82">
        <v>1.2999999999999999E-2</v>
      </c>
    </row>
    <row r="121" spans="2:6" s="44" customFormat="1" ht="13.5" customHeight="1">
      <c r="B121" s="199"/>
      <c r="C121" s="235"/>
      <c r="D121" s="132" t="s">
        <v>98</v>
      </c>
      <c r="E121" s="132" t="s">
        <v>99</v>
      </c>
      <c r="F121" s="82">
        <v>1.2999999999999999E-2</v>
      </c>
    </row>
    <row r="122" spans="2:6" s="44" customFormat="1" ht="13.5" customHeight="1">
      <c r="B122" s="199"/>
      <c r="C122" s="235"/>
      <c r="D122" s="132" t="s">
        <v>378</v>
      </c>
      <c r="E122" s="132" t="s">
        <v>379</v>
      </c>
      <c r="F122" s="82">
        <v>1.0999999999999999E-2</v>
      </c>
    </row>
    <row r="123" spans="2:6" s="44" customFormat="1" ht="13.5" customHeight="1">
      <c r="B123" s="199"/>
      <c r="C123" s="236"/>
      <c r="D123" s="133" t="s">
        <v>380</v>
      </c>
      <c r="E123" s="133" t="s">
        <v>381</v>
      </c>
      <c r="F123" s="83">
        <v>1.0999999999999999E-2</v>
      </c>
    </row>
    <row r="124" spans="2:6" s="44" customFormat="1" ht="13.5" customHeight="1">
      <c r="B124" s="199">
        <v>13</v>
      </c>
      <c r="C124" s="234" t="s">
        <v>111</v>
      </c>
      <c r="D124" s="149" t="s">
        <v>339</v>
      </c>
      <c r="E124" s="149" t="s">
        <v>96</v>
      </c>
      <c r="F124" s="150">
        <v>2.1999999999999999E-2</v>
      </c>
    </row>
    <row r="125" spans="2:6" s="44" customFormat="1" ht="13.5" customHeight="1">
      <c r="B125" s="199"/>
      <c r="C125" s="235"/>
      <c r="D125" s="131" t="s">
        <v>97</v>
      </c>
      <c r="E125" s="131" t="s">
        <v>150</v>
      </c>
      <c r="F125" s="82">
        <v>2.1999999999999999E-2</v>
      </c>
    </row>
    <row r="126" spans="2:6" s="44" customFormat="1" ht="13.5" customHeight="1">
      <c r="B126" s="199"/>
      <c r="C126" s="235"/>
      <c r="D126" s="132" t="s">
        <v>100</v>
      </c>
      <c r="E126" s="132" t="s">
        <v>101</v>
      </c>
      <c r="F126" s="82">
        <v>1.9E-2</v>
      </c>
    </row>
    <row r="127" spans="2:6" s="44" customFormat="1" ht="13.5" customHeight="1">
      <c r="B127" s="199"/>
      <c r="C127" s="235"/>
      <c r="D127" s="132" t="s">
        <v>156</v>
      </c>
      <c r="E127" s="132" t="s">
        <v>96</v>
      </c>
      <c r="F127" s="82">
        <v>1.7999999999999999E-2</v>
      </c>
    </row>
    <row r="128" spans="2:6" s="44" customFormat="1" ht="13.5" customHeight="1">
      <c r="B128" s="199"/>
      <c r="C128" s="235"/>
      <c r="D128" s="132" t="s">
        <v>337</v>
      </c>
      <c r="E128" s="132" t="s">
        <v>96</v>
      </c>
      <c r="F128" s="82">
        <v>1.4999999999999999E-2</v>
      </c>
    </row>
    <row r="129" spans="2:6" s="44" customFormat="1" ht="13.5" customHeight="1">
      <c r="B129" s="199"/>
      <c r="C129" s="235"/>
      <c r="D129" s="132" t="s">
        <v>98</v>
      </c>
      <c r="E129" s="132" t="s">
        <v>99</v>
      </c>
      <c r="F129" s="82">
        <v>1.4E-2</v>
      </c>
    </row>
    <row r="130" spans="2:6" s="44" customFormat="1" ht="13.5" customHeight="1">
      <c r="B130" s="199"/>
      <c r="C130" s="235"/>
      <c r="D130" s="132" t="s">
        <v>338</v>
      </c>
      <c r="E130" s="132" t="s">
        <v>96</v>
      </c>
      <c r="F130" s="82">
        <v>1.2999999999999999E-2</v>
      </c>
    </row>
    <row r="131" spans="2:6" s="44" customFormat="1" ht="13.5" customHeight="1">
      <c r="B131" s="199"/>
      <c r="C131" s="235"/>
      <c r="D131" s="132" t="s">
        <v>132</v>
      </c>
      <c r="E131" s="132" t="s">
        <v>95</v>
      </c>
      <c r="F131" s="82">
        <v>1.2E-2</v>
      </c>
    </row>
    <row r="132" spans="2:6" s="44" customFormat="1" ht="13.5" customHeight="1">
      <c r="B132" s="199"/>
      <c r="C132" s="235"/>
      <c r="D132" s="132" t="s">
        <v>131</v>
      </c>
      <c r="E132" s="132" t="s">
        <v>95</v>
      </c>
      <c r="F132" s="82">
        <v>1.2E-2</v>
      </c>
    </row>
    <row r="133" spans="2:6" s="44" customFormat="1" ht="13.5" customHeight="1">
      <c r="B133" s="199"/>
      <c r="C133" s="236"/>
      <c r="D133" s="133" t="s">
        <v>382</v>
      </c>
      <c r="E133" s="133" t="s">
        <v>358</v>
      </c>
      <c r="F133" s="83">
        <v>0.01</v>
      </c>
    </row>
    <row r="134" spans="2:6" s="44" customFormat="1" ht="13.5" customHeight="1">
      <c r="B134" s="199">
        <v>14</v>
      </c>
      <c r="C134" s="234" t="s">
        <v>112</v>
      </c>
      <c r="D134" s="149" t="s">
        <v>156</v>
      </c>
      <c r="E134" s="149" t="s">
        <v>96</v>
      </c>
      <c r="F134" s="150">
        <v>2.5000000000000001E-2</v>
      </c>
    </row>
    <row r="135" spans="2:6" s="44" customFormat="1" ht="13.5" customHeight="1">
      <c r="B135" s="199"/>
      <c r="C135" s="235"/>
      <c r="D135" s="131" t="s">
        <v>132</v>
      </c>
      <c r="E135" s="131" t="s">
        <v>95</v>
      </c>
      <c r="F135" s="82">
        <v>2.1999999999999999E-2</v>
      </c>
    </row>
    <row r="136" spans="2:6" s="44" customFormat="1" ht="13.5" customHeight="1">
      <c r="B136" s="199"/>
      <c r="C136" s="235"/>
      <c r="D136" s="132" t="s">
        <v>346</v>
      </c>
      <c r="E136" s="132" t="s">
        <v>95</v>
      </c>
      <c r="F136" s="82">
        <v>2.1000000000000001E-2</v>
      </c>
    </row>
    <row r="137" spans="2:6" s="44" customFormat="1" ht="13.5" customHeight="1">
      <c r="B137" s="199"/>
      <c r="C137" s="235"/>
      <c r="D137" s="132" t="s">
        <v>352</v>
      </c>
      <c r="E137" s="132" t="s">
        <v>134</v>
      </c>
      <c r="F137" s="82">
        <v>1.7999999999999999E-2</v>
      </c>
    </row>
    <row r="138" spans="2:6" s="44" customFormat="1" ht="13.5" customHeight="1">
      <c r="B138" s="199"/>
      <c r="C138" s="235"/>
      <c r="D138" s="132" t="s">
        <v>98</v>
      </c>
      <c r="E138" s="132" t="s">
        <v>99</v>
      </c>
      <c r="F138" s="82">
        <v>1.4999999999999999E-2</v>
      </c>
    </row>
    <row r="139" spans="2:6" s="44" customFormat="1" ht="13.5" customHeight="1">
      <c r="B139" s="199"/>
      <c r="C139" s="235"/>
      <c r="D139" s="132" t="s">
        <v>97</v>
      </c>
      <c r="E139" s="132" t="s">
        <v>150</v>
      </c>
      <c r="F139" s="82">
        <v>1.2999999999999999E-2</v>
      </c>
    </row>
    <row r="140" spans="2:6" s="44" customFormat="1" ht="13.5" customHeight="1">
      <c r="B140" s="199"/>
      <c r="C140" s="235"/>
      <c r="D140" s="132" t="s">
        <v>383</v>
      </c>
      <c r="E140" s="132" t="s">
        <v>376</v>
      </c>
      <c r="F140" s="82">
        <v>1.2999999999999999E-2</v>
      </c>
    </row>
    <row r="141" spans="2:6" s="44" customFormat="1" ht="13.5" customHeight="1">
      <c r="B141" s="199"/>
      <c r="C141" s="235"/>
      <c r="D141" s="132" t="s">
        <v>131</v>
      </c>
      <c r="E141" s="132" t="s">
        <v>95</v>
      </c>
      <c r="F141" s="82">
        <v>1.2E-2</v>
      </c>
    </row>
    <row r="142" spans="2:6" s="44" customFormat="1" ht="13.5" customHeight="1">
      <c r="B142" s="199"/>
      <c r="C142" s="235"/>
      <c r="D142" s="132" t="s">
        <v>337</v>
      </c>
      <c r="E142" s="132" t="s">
        <v>96</v>
      </c>
      <c r="F142" s="82">
        <v>1.2E-2</v>
      </c>
    </row>
    <row r="143" spans="2:6" s="44" customFormat="1" ht="13.5" customHeight="1">
      <c r="B143" s="199"/>
      <c r="C143" s="236"/>
      <c r="D143" s="133" t="s">
        <v>148</v>
      </c>
      <c r="E143" s="133" t="s">
        <v>149</v>
      </c>
      <c r="F143" s="83">
        <v>1.2E-2</v>
      </c>
    </row>
    <row r="144" spans="2:6" s="44" customFormat="1" ht="13.5" customHeight="1">
      <c r="B144" s="199">
        <v>15</v>
      </c>
      <c r="C144" s="234" t="s">
        <v>113</v>
      </c>
      <c r="D144" s="149" t="s">
        <v>156</v>
      </c>
      <c r="E144" s="149" t="s">
        <v>96</v>
      </c>
      <c r="F144" s="150">
        <v>0.03</v>
      </c>
    </row>
    <row r="145" spans="2:6" s="44" customFormat="1" ht="13.5" customHeight="1">
      <c r="B145" s="199"/>
      <c r="C145" s="235"/>
      <c r="D145" s="131" t="s">
        <v>100</v>
      </c>
      <c r="E145" s="131" t="s">
        <v>101</v>
      </c>
      <c r="F145" s="82">
        <v>1.7999999999999999E-2</v>
      </c>
    </row>
    <row r="146" spans="2:6" s="44" customFormat="1" ht="13.5" customHeight="1">
      <c r="B146" s="199"/>
      <c r="C146" s="235"/>
      <c r="D146" s="132" t="s">
        <v>97</v>
      </c>
      <c r="E146" s="132" t="s">
        <v>150</v>
      </c>
      <c r="F146" s="82">
        <v>1.6E-2</v>
      </c>
    </row>
    <row r="147" spans="2:6" s="44" customFormat="1" ht="13.5" customHeight="1">
      <c r="B147" s="199"/>
      <c r="C147" s="235"/>
      <c r="D147" s="132" t="s">
        <v>351</v>
      </c>
      <c r="E147" s="132" t="s">
        <v>95</v>
      </c>
      <c r="F147" s="82">
        <v>1.4999999999999999E-2</v>
      </c>
    </row>
    <row r="148" spans="2:6" s="44" customFormat="1" ht="13.5" customHeight="1">
      <c r="B148" s="199"/>
      <c r="C148" s="235"/>
      <c r="D148" s="132" t="s">
        <v>342</v>
      </c>
      <c r="E148" s="132" t="s">
        <v>150</v>
      </c>
      <c r="F148" s="82">
        <v>1.4E-2</v>
      </c>
    </row>
    <row r="149" spans="2:6" s="44" customFormat="1" ht="13.5" customHeight="1">
      <c r="B149" s="199"/>
      <c r="C149" s="235"/>
      <c r="D149" s="132" t="s">
        <v>365</v>
      </c>
      <c r="E149" s="132" t="s">
        <v>95</v>
      </c>
      <c r="F149" s="82">
        <v>1.0999999999999999E-2</v>
      </c>
    </row>
    <row r="150" spans="2:6" s="44" customFormat="1" ht="13.5" customHeight="1">
      <c r="B150" s="199"/>
      <c r="C150" s="235"/>
      <c r="D150" s="132" t="s">
        <v>384</v>
      </c>
      <c r="E150" s="132" t="s">
        <v>96</v>
      </c>
      <c r="F150" s="82">
        <v>0.01</v>
      </c>
    </row>
    <row r="151" spans="2:6" s="44" customFormat="1" ht="13.5" customHeight="1">
      <c r="B151" s="199"/>
      <c r="C151" s="235"/>
      <c r="D151" s="132" t="s">
        <v>98</v>
      </c>
      <c r="E151" s="132" t="s">
        <v>99</v>
      </c>
      <c r="F151" s="82">
        <v>0.01</v>
      </c>
    </row>
    <row r="152" spans="2:6" s="44" customFormat="1" ht="13.5" customHeight="1">
      <c r="B152" s="199"/>
      <c r="C152" s="235"/>
      <c r="D152" s="132" t="s">
        <v>337</v>
      </c>
      <c r="E152" s="132" t="s">
        <v>96</v>
      </c>
      <c r="F152" s="82">
        <v>0.01</v>
      </c>
    </row>
    <row r="153" spans="2:6" s="44" customFormat="1" ht="13.5" customHeight="1">
      <c r="B153" s="199"/>
      <c r="C153" s="236"/>
      <c r="D153" s="133" t="s">
        <v>364</v>
      </c>
      <c r="E153" s="133" t="s">
        <v>101</v>
      </c>
      <c r="F153" s="83">
        <v>0.01</v>
      </c>
    </row>
    <row r="154" spans="2:6" s="44" customFormat="1" ht="13.5" customHeight="1">
      <c r="B154" s="199">
        <v>16</v>
      </c>
      <c r="C154" s="234" t="s">
        <v>62</v>
      </c>
      <c r="D154" s="149" t="s">
        <v>156</v>
      </c>
      <c r="E154" s="149" t="s">
        <v>96</v>
      </c>
      <c r="F154" s="150">
        <v>3.5999999999999997E-2</v>
      </c>
    </row>
    <row r="155" spans="2:6" s="44" customFormat="1" ht="13.5" customHeight="1">
      <c r="B155" s="199"/>
      <c r="C155" s="235"/>
      <c r="D155" s="131" t="s">
        <v>100</v>
      </c>
      <c r="E155" s="131" t="s">
        <v>101</v>
      </c>
      <c r="F155" s="82">
        <v>2.8000000000000001E-2</v>
      </c>
    </row>
    <row r="156" spans="2:6" s="44" customFormat="1" ht="13.5" customHeight="1">
      <c r="B156" s="199"/>
      <c r="C156" s="235"/>
      <c r="D156" s="132" t="s">
        <v>132</v>
      </c>
      <c r="E156" s="132" t="s">
        <v>95</v>
      </c>
      <c r="F156" s="82">
        <v>2.1000000000000001E-2</v>
      </c>
    </row>
    <row r="157" spans="2:6" s="44" customFormat="1" ht="13.5" customHeight="1">
      <c r="B157" s="199"/>
      <c r="C157" s="235"/>
      <c r="D157" s="132" t="s">
        <v>337</v>
      </c>
      <c r="E157" s="132" t="s">
        <v>96</v>
      </c>
      <c r="F157" s="82">
        <v>0.02</v>
      </c>
    </row>
    <row r="158" spans="2:6" s="44" customFormat="1" ht="13.5" customHeight="1">
      <c r="B158" s="199"/>
      <c r="C158" s="235"/>
      <c r="D158" s="132" t="s">
        <v>148</v>
      </c>
      <c r="E158" s="132" t="s">
        <v>149</v>
      </c>
      <c r="F158" s="82">
        <v>1.9E-2</v>
      </c>
    </row>
    <row r="159" spans="2:6" s="44" customFormat="1" ht="13.5" customHeight="1">
      <c r="B159" s="199"/>
      <c r="C159" s="235"/>
      <c r="D159" s="132" t="s">
        <v>98</v>
      </c>
      <c r="E159" s="132" t="s">
        <v>99</v>
      </c>
      <c r="F159" s="82">
        <v>1.7999999999999999E-2</v>
      </c>
    </row>
    <row r="160" spans="2:6" s="44" customFormat="1" ht="13.5" customHeight="1">
      <c r="B160" s="199"/>
      <c r="C160" s="235"/>
      <c r="D160" s="132" t="s">
        <v>338</v>
      </c>
      <c r="E160" s="132" t="s">
        <v>96</v>
      </c>
      <c r="F160" s="82">
        <v>1.7999999999999999E-2</v>
      </c>
    </row>
    <row r="161" spans="2:6" s="44" customFormat="1" ht="13.5" customHeight="1">
      <c r="B161" s="199"/>
      <c r="C161" s="235"/>
      <c r="D161" s="132" t="s">
        <v>97</v>
      </c>
      <c r="E161" s="132" t="s">
        <v>150</v>
      </c>
      <c r="F161" s="82">
        <v>1.7000000000000001E-2</v>
      </c>
    </row>
    <row r="162" spans="2:6" s="44" customFormat="1" ht="13.5" customHeight="1">
      <c r="B162" s="199"/>
      <c r="C162" s="235"/>
      <c r="D162" s="132" t="s">
        <v>339</v>
      </c>
      <c r="E162" s="132" t="s">
        <v>96</v>
      </c>
      <c r="F162" s="82">
        <v>1.7000000000000001E-2</v>
      </c>
    </row>
    <row r="163" spans="2:6" s="44" customFormat="1" ht="13.5" customHeight="1">
      <c r="B163" s="199"/>
      <c r="C163" s="236"/>
      <c r="D163" s="133" t="s">
        <v>352</v>
      </c>
      <c r="E163" s="133" t="s">
        <v>134</v>
      </c>
      <c r="F163" s="83">
        <v>0.01</v>
      </c>
    </row>
    <row r="164" spans="2:6" s="44" customFormat="1" ht="13.5" customHeight="1">
      <c r="B164" s="199">
        <v>17</v>
      </c>
      <c r="C164" s="234" t="s">
        <v>114</v>
      </c>
      <c r="D164" s="149" t="s">
        <v>337</v>
      </c>
      <c r="E164" s="149" t="s">
        <v>96</v>
      </c>
      <c r="F164" s="150">
        <v>2.4E-2</v>
      </c>
    </row>
    <row r="165" spans="2:6" s="44" customFormat="1" ht="13.5" customHeight="1">
      <c r="B165" s="199"/>
      <c r="C165" s="235"/>
      <c r="D165" s="131" t="s">
        <v>338</v>
      </c>
      <c r="E165" s="131" t="s">
        <v>96</v>
      </c>
      <c r="F165" s="82">
        <v>0.02</v>
      </c>
    </row>
    <row r="166" spans="2:6" s="44" customFormat="1" ht="13.5" customHeight="1">
      <c r="B166" s="199"/>
      <c r="C166" s="235"/>
      <c r="D166" s="132" t="s">
        <v>100</v>
      </c>
      <c r="E166" s="132" t="s">
        <v>101</v>
      </c>
      <c r="F166" s="82">
        <v>1.9E-2</v>
      </c>
    </row>
    <row r="167" spans="2:6" s="44" customFormat="1" ht="13.5" customHeight="1">
      <c r="B167" s="199"/>
      <c r="C167" s="235"/>
      <c r="D167" s="132" t="s">
        <v>156</v>
      </c>
      <c r="E167" s="132" t="s">
        <v>96</v>
      </c>
      <c r="F167" s="82">
        <v>1.7999999999999999E-2</v>
      </c>
    </row>
    <row r="168" spans="2:6" s="44" customFormat="1" ht="13.5" customHeight="1">
      <c r="B168" s="199"/>
      <c r="C168" s="235"/>
      <c r="D168" s="132" t="s">
        <v>339</v>
      </c>
      <c r="E168" s="132" t="s">
        <v>96</v>
      </c>
      <c r="F168" s="82">
        <v>1.6E-2</v>
      </c>
    </row>
    <row r="169" spans="2:6" s="44" customFormat="1" ht="13.5" customHeight="1">
      <c r="B169" s="199"/>
      <c r="C169" s="235"/>
      <c r="D169" s="132" t="s">
        <v>131</v>
      </c>
      <c r="E169" s="132" t="s">
        <v>95</v>
      </c>
      <c r="F169" s="82">
        <v>1.6E-2</v>
      </c>
    </row>
    <row r="170" spans="2:6" s="44" customFormat="1" ht="13.5" customHeight="1">
      <c r="B170" s="199"/>
      <c r="C170" s="235"/>
      <c r="D170" s="132" t="s">
        <v>132</v>
      </c>
      <c r="E170" s="132" t="s">
        <v>95</v>
      </c>
      <c r="F170" s="82">
        <v>1.4E-2</v>
      </c>
    </row>
    <row r="171" spans="2:6" s="44" customFormat="1" ht="13.5" customHeight="1">
      <c r="B171" s="199"/>
      <c r="C171" s="235"/>
      <c r="D171" s="132" t="s">
        <v>97</v>
      </c>
      <c r="E171" s="132" t="s">
        <v>150</v>
      </c>
      <c r="F171" s="82">
        <v>1.2E-2</v>
      </c>
    </row>
    <row r="172" spans="2:6" s="44" customFormat="1" ht="13.5" customHeight="1">
      <c r="B172" s="199"/>
      <c r="C172" s="235"/>
      <c r="D172" s="132" t="s">
        <v>351</v>
      </c>
      <c r="E172" s="132" t="s">
        <v>95</v>
      </c>
      <c r="F172" s="82">
        <v>1.0999999999999999E-2</v>
      </c>
    </row>
    <row r="173" spans="2:6" s="44" customFormat="1" ht="13.5" customHeight="1">
      <c r="B173" s="199"/>
      <c r="C173" s="236"/>
      <c r="D173" s="133" t="s">
        <v>340</v>
      </c>
      <c r="E173" s="133" t="s">
        <v>341</v>
      </c>
      <c r="F173" s="83">
        <v>8.9999999999999993E-3</v>
      </c>
    </row>
    <row r="174" spans="2:6" s="44" customFormat="1" ht="13.5" customHeight="1">
      <c r="B174" s="199">
        <v>18</v>
      </c>
      <c r="C174" s="234" t="s">
        <v>63</v>
      </c>
      <c r="D174" s="149" t="s">
        <v>156</v>
      </c>
      <c r="E174" s="149" t="s">
        <v>96</v>
      </c>
      <c r="F174" s="150">
        <v>2.1000000000000001E-2</v>
      </c>
    </row>
    <row r="175" spans="2:6" s="44" customFormat="1" ht="13.5" customHeight="1">
      <c r="B175" s="199"/>
      <c r="C175" s="235"/>
      <c r="D175" s="131" t="s">
        <v>338</v>
      </c>
      <c r="E175" s="131" t="s">
        <v>96</v>
      </c>
      <c r="F175" s="82">
        <v>1.7000000000000001E-2</v>
      </c>
    </row>
    <row r="176" spans="2:6" s="44" customFormat="1" ht="13.5" customHeight="1">
      <c r="B176" s="199"/>
      <c r="C176" s="235"/>
      <c r="D176" s="132" t="s">
        <v>100</v>
      </c>
      <c r="E176" s="132" t="s">
        <v>101</v>
      </c>
      <c r="F176" s="82">
        <v>1.2999999999999999E-2</v>
      </c>
    </row>
    <row r="177" spans="2:6" s="44" customFormat="1" ht="13.5" customHeight="1">
      <c r="B177" s="199"/>
      <c r="C177" s="235"/>
      <c r="D177" s="132" t="s">
        <v>339</v>
      </c>
      <c r="E177" s="132" t="s">
        <v>96</v>
      </c>
      <c r="F177" s="82">
        <v>1.2999999999999999E-2</v>
      </c>
    </row>
    <row r="178" spans="2:6" s="44" customFormat="1" ht="13.5" customHeight="1">
      <c r="B178" s="199"/>
      <c r="C178" s="235"/>
      <c r="D178" s="132" t="s">
        <v>385</v>
      </c>
      <c r="E178" s="132" t="s">
        <v>386</v>
      </c>
      <c r="F178" s="82">
        <v>1.2E-2</v>
      </c>
    </row>
    <row r="179" spans="2:6" s="44" customFormat="1" ht="13.5" customHeight="1">
      <c r="B179" s="199"/>
      <c r="C179" s="235"/>
      <c r="D179" s="132" t="s">
        <v>337</v>
      </c>
      <c r="E179" s="132" t="s">
        <v>96</v>
      </c>
      <c r="F179" s="82">
        <v>1.0999999999999999E-2</v>
      </c>
    </row>
    <row r="180" spans="2:6" s="44" customFormat="1" ht="13.5" customHeight="1">
      <c r="B180" s="199"/>
      <c r="C180" s="235"/>
      <c r="D180" s="132" t="s">
        <v>348</v>
      </c>
      <c r="E180" s="132" t="s">
        <v>95</v>
      </c>
      <c r="F180" s="82">
        <v>1.0999999999999999E-2</v>
      </c>
    </row>
    <row r="181" spans="2:6" s="44" customFormat="1" ht="13.5" customHeight="1">
      <c r="B181" s="199"/>
      <c r="C181" s="235"/>
      <c r="D181" s="132" t="s">
        <v>387</v>
      </c>
      <c r="E181" s="132" t="s">
        <v>388</v>
      </c>
      <c r="F181" s="82">
        <v>0.01</v>
      </c>
    </row>
    <row r="182" spans="2:6" s="44" customFormat="1" ht="13.5" customHeight="1">
      <c r="B182" s="199"/>
      <c r="C182" s="235"/>
      <c r="D182" s="132" t="s">
        <v>148</v>
      </c>
      <c r="E182" s="132" t="s">
        <v>149</v>
      </c>
      <c r="F182" s="82">
        <v>0.01</v>
      </c>
    </row>
    <row r="183" spans="2:6" s="44" customFormat="1" ht="13.5" customHeight="1">
      <c r="B183" s="199"/>
      <c r="C183" s="236"/>
      <c r="D183" s="133" t="s">
        <v>97</v>
      </c>
      <c r="E183" s="133" t="s">
        <v>150</v>
      </c>
      <c r="F183" s="83">
        <v>8.9999999999999993E-3</v>
      </c>
    </row>
    <row r="184" spans="2:6" s="44" customFormat="1" ht="13.5" customHeight="1">
      <c r="B184" s="199">
        <v>19</v>
      </c>
      <c r="C184" s="234" t="s">
        <v>115</v>
      </c>
      <c r="D184" s="149" t="s">
        <v>100</v>
      </c>
      <c r="E184" s="149" t="s">
        <v>101</v>
      </c>
      <c r="F184" s="150">
        <v>2.5999999999999999E-2</v>
      </c>
    </row>
    <row r="185" spans="2:6" s="44" customFormat="1" ht="13.5" customHeight="1">
      <c r="B185" s="199"/>
      <c r="C185" s="235"/>
      <c r="D185" s="131" t="s">
        <v>337</v>
      </c>
      <c r="E185" s="131" t="s">
        <v>96</v>
      </c>
      <c r="F185" s="82">
        <v>2.5000000000000001E-2</v>
      </c>
    </row>
    <row r="186" spans="2:6" s="44" customFormat="1" ht="13.5" customHeight="1">
      <c r="B186" s="199"/>
      <c r="C186" s="235"/>
      <c r="D186" s="132" t="s">
        <v>97</v>
      </c>
      <c r="E186" s="132" t="s">
        <v>150</v>
      </c>
      <c r="F186" s="82">
        <v>2.4E-2</v>
      </c>
    </row>
    <row r="187" spans="2:6" s="44" customFormat="1" ht="13.5" customHeight="1">
      <c r="B187" s="199"/>
      <c r="C187" s="235"/>
      <c r="D187" s="132" t="s">
        <v>156</v>
      </c>
      <c r="E187" s="132" t="s">
        <v>96</v>
      </c>
      <c r="F187" s="82">
        <v>2.1000000000000001E-2</v>
      </c>
    </row>
    <row r="188" spans="2:6" s="44" customFormat="1" ht="13.5" customHeight="1">
      <c r="B188" s="199"/>
      <c r="C188" s="235"/>
      <c r="D188" s="132" t="s">
        <v>351</v>
      </c>
      <c r="E188" s="132" t="s">
        <v>95</v>
      </c>
      <c r="F188" s="82">
        <v>1.2999999999999999E-2</v>
      </c>
    </row>
    <row r="189" spans="2:6" s="44" customFormat="1" ht="13.5" customHeight="1">
      <c r="B189" s="199"/>
      <c r="C189" s="235"/>
      <c r="D189" s="132" t="s">
        <v>339</v>
      </c>
      <c r="E189" s="132" t="s">
        <v>96</v>
      </c>
      <c r="F189" s="82">
        <v>1.2E-2</v>
      </c>
    </row>
    <row r="190" spans="2:6" s="44" customFormat="1" ht="13.5" customHeight="1">
      <c r="B190" s="199"/>
      <c r="C190" s="235"/>
      <c r="D190" s="132" t="s">
        <v>98</v>
      </c>
      <c r="E190" s="132" t="s">
        <v>99</v>
      </c>
      <c r="F190" s="82">
        <v>0.01</v>
      </c>
    </row>
    <row r="191" spans="2:6" s="44" customFormat="1" ht="13.5" customHeight="1">
      <c r="B191" s="199"/>
      <c r="C191" s="235"/>
      <c r="D191" s="132" t="s">
        <v>383</v>
      </c>
      <c r="E191" s="132" t="s">
        <v>376</v>
      </c>
      <c r="F191" s="82">
        <v>0.01</v>
      </c>
    </row>
    <row r="192" spans="2:6" s="44" customFormat="1" ht="13.5" customHeight="1">
      <c r="B192" s="199"/>
      <c r="C192" s="235"/>
      <c r="D192" s="132" t="s">
        <v>348</v>
      </c>
      <c r="E192" s="132" t="s">
        <v>95</v>
      </c>
      <c r="F192" s="82">
        <v>8.9999999999999993E-3</v>
      </c>
    </row>
    <row r="193" spans="2:6" s="44" customFormat="1" ht="13.5" customHeight="1">
      <c r="B193" s="199"/>
      <c r="C193" s="236"/>
      <c r="D193" s="133" t="s">
        <v>340</v>
      </c>
      <c r="E193" s="133" t="s">
        <v>341</v>
      </c>
      <c r="F193" s="83">
        <v>8.0000000000000002E-3</v>
      </c>
    </row>
    <row r="194" spans="2:6" s="44" customFormat="1" ht="13.5" customHeight="1">
      <c r="B194" s="199">
        <v>20</v>
      </c>
      <c r="C194" s="234" t="s">
        <v>116</v>
      </c>
      <c r="D194" s="149" t="s">
        <v>100</v>
      </c>
      <c r="E194" s="149" t="s">
        <v>101</v>
      </c>
      <c r="F194" s="150">
        <v>1.7999999999999999E-2</v>
      </c>
    </row>
    <row r="195" spans="2:6" s="44" customFormat="1" ht="13.5" customHeight="1">
      <c r="B195" s="199"/>
      <c r="C195" s="235"/>
      <c r="D195" s="131" t="s">
        <v>97</v>
      </c>
      <c r="E195" s="131" t="s">
        <v>150</v>
      </c>
      <c r="F195" s="82">
        <v>1.7000000000000001E-2</v>
      </c>
    </row>
    <row r="196" spans="2:6" s="44" customFormat="1" ht="13.5" customHeight="1">
      <c r="B196" s="199"/>
      <c r="C196" s="235"/>
      <c r="D196" s="132" t="s">
        <v>156</v>
      </c>
      <c r="E196" s="132" t="s">
        <v>96</v>
      </c>
      <c r="F196" s="82">
        <v>1.4999999999999999E-2</v>
      </c>
    </row>
    <row r="197" spans="2:6" s="44" customFormat="1" ht="13.5" customHeight="1">
      <c r="B197" s="199"/>
      <c r="C197" s="235"/>
      <c r="D197" s="132" t="s">
        <v>132</v>
      </c>
      <c r="E197" s="132" t="s">
        <v>95</v>
      </c>
      <c r="F197" s="82">
        <v>1.4E-2</v>
      </c>
    </row>
    <row r="198" spans="2:6" s="44" customFormat="1" ht="13.5" customHeight="1">
      <c r="B198" s="199"/>
      <c r="C198" s="235"/>
      <c r="D198" s="132" t="s">
        <v>338</v>
      </c>
      <c r="E198" s="132" t="s">
        <v>96</v>
      </c>
      <c r="F198" s="82">
        <v>1.2E-2</v>
      </c>
    </row>
    <row r="199" spans="2:6" s="44" customFormat="1" ht="13.5" customHeight="1">
      <c r="B199" s="199"/>
      <c r="C199" s="235"/>
      <c r="D199" s="132" t="s">
        <v>339</v>
      </c>
      <c r="E199" s="132" t="s">
        <v>96</v>
      </c>
      <c r="F199" s="82">
        <v>1.0999999999999999E-2</v>
      </c>
    </row>
    <row r="200" spans="2:6" s="44" customFormat="1" ht="13.5" customHeight="1">
      <c r="B200" s="199"/>
      <c r="C200" s="235"/>
      <c r="D200" s="132" t="s">
        <v>389</v>
      </c>
      <c r="E200" s="132" t="s">
        <v>96</v>
      </c>
      <c r="F200" s="82">
        <v>8.9999999999999993E-3</v>
      </c>
    </row>
    <row r="201" spans="2:6" s="44" customFormat="1" ht="13.5" customHeight="1">
      <c r="B201" s="199"/>
      <c r="C201" s="235"/>
      <c r="D201" s="132" t="s">
        <v>348</v>
      </c>
      <c r="E201" s="132" t="s">
        <v>95</v>
      </c>
      <c r="F201" s="82">
        <v>8.0000000000000002E-3</v>
      </c>
    </row>
    <row r="202" spans="2:6" s="44" customFormat="1" ht="13.5" customHeight="1">
      <c r="B202" s="199"/>
      <c r="C202" s="235"/>
      <c r="D202" s="132" t="s">
        <v>390</v>
      </c>
      <c r="E202" s="132" t="s">
        <v>388</v>
      </c>
      <c r="F202" s="82">
        <v>8.0000000000000002E-3</v>
      </c>
    </row>
    <row r="203" spans="2:6" s="44" customFormat="1" ht="13.5" customHeight="1">
      <c r="B203" s="199"/>
      <c r="C203" s="236"/>
      <c r="D203" s="133" t="s">
        <v>364</v>
      </c>
      <c r="E203" s="133" t="s">
        <v>101</v>
      </c>
      <c r="F203" s="83">
        <v>8.0000000000000002E-3</v>
      </c>
    </row>
    <row r="204" spans="2:6" s="44" customFormat="1" ht="13.5" customHeight="1">
      <c r="B204" s="199">
        <v>21</v>
      </c>
      <c r="C204" s="234" t="s">
        <v>117</v>
      </c>
      <c r="D204" s="149" t="s">
        <v>156</v>
      </c>
      <c r="E204" s="149" t="s">
        <v>96</v>
      </c>
      <c r="F204" s="150">
        <v>2.7E-2</v>
      </c>
    </row>
    <row r="205" spans="2:6" s="44" customFormat="1" ht="13.5" customHeight="1">
      <c r="B205" s="199"/>
      <c r="C205" s="235"/>
      <c r="D205" s="131" t="s">
        <v>337</v>
      </c>
      <c r="E205" s="131" t="s">
        <v>96</v>
      </c>
      <c r="F205" s="82">
        <v>1.7000000000000001E-2</v>
      </c>
    </row>
    <row r="206" spans="2:6" s="44" customFormat="1" ht="13.5" customHeight="1">
      <c r="B206" s="199"/>
      <c r="C206" s="235"/>
      <c r="D206" s="132" t="s">
        <v>100</v>
      </c>
      <c r="E206" s="132" t="s">
        <v>101</v>
      </c>
      <c r="F206" s="82">
        <v>1.4E-2</v>
      </c>
    </row>
    <row r="207" spans="2:6" s="44" customFormat="1" ht="13.5" customHeight="1">
      <c r="B207" s="199"/>
      <c r="C207" s="235"/>
      <c r="D207" s="132" t="s">
        <v>338</v>
      </c>
      <c r="E207" s="132" t="s">
        <v>96</v>
      </c>
      <c r="F207" s="82">
        <v>1.2999999999999999E-2</v>
      </c>
    </row>
    <row r="208" spans="2:6" s="44" customFormat="1" ht="13.5" customHeight="1">
      <c r="B208" s="199"/>
      <c r="C208" s="235"/>
      <c r="D208" s="132" t="s">
        <v>97</v>
      </c>
      <c r="E208" s="132" t="s">
        <v>150</v>
      </c>
      <c r="F208" s="82">
        <v>1.2999999999999999E-2</v>
      </c>
    </row>
    <row r="209" spans="2:6" s="44" customFormat="1" ht="13.5" customHeight="1">
      <c r="B209" s="199"/>
      <c r="C209" s="235"/>
      <c r="D209" s="132" t="s">
        <v>98</v>
      </c>
      <c r="E209" s="132" t="s">
        <v>99</v>
      </c>
      <c r="F209" s="82">
        <v>1.2E-2</v>
      </c>
    </row>
    <row r="210" spans="2:6" s="44" customFormat="1" ht="13.5" customHeight="1">
      <c r="B210" s="199"/>
      <c r="C210" s="235"/>
      <c r="D210" s="132" t="s">
        <v>374</v>
      </c>
      <c r="E210" s="132" t="s">
        <v>96</v>
      </c>
      <c r="F210" s="82">
        <v>1.0999999999999999E-2</v>
      </c>
    </row>
    <row r="211" spans="2:6" s="44" customFormat="1" ht="13.5" customHeight="1">
      <c r="B211" s="199"/>
      <c r="C211" s="235"/>
      <c r="D211" s="132" t="s">
        <v>383</v>
      </c>
      <c r="E211" s="132" t="s">
        <v>376</v>
      </c>
      <c r="F211" s="82">
        <v>1.0999999999999999E-2</v>
      </c>
    </row>
    <row r="212" spans="2:6" s="44" customFormat="1" ht="13.5" customHeight="1">
      <c r="B212" s="199"/>
      <c r="C212" s="235"/>
      <c r="D212" s="132" t="s">
        <v>343</v>
      </c>
      <c r="E212" s="132" t="s">
        <v>344</v>
      </c>
      <c r="F212" s="82">
        <v>1.0999999999999999E-2</v>
      </c>
    </row>
    <row r="213" spans="2:6" s="44" customFormat="1" ht="13.5" customHeight="1">
      <c r="B213" s="199"/>
      <c r="C213" s="236"/>
      <c r="D213" s="133" t="s">
        <v>391</v>
      </c>
      <c r="E213" s="133" t="s">
        <v>96</v>
      </c>
      <c r="F213" s="83">
        <v>0.01</v>
      </c>
    </row>
    <row r="214" spans="2:6" s="44" customFormat="1" ht="13.5" customHeight="1">
      <c r="B214" s="199">
        <v>22</v>
      </c>
      <c r="C214" s="234" t="s">
        <v>64</v>
      </c>
      <c r="D214" s="149" t="s">
        <v>156</v>
      </c>
      <c r="E214" s="149" t="s">
        <v>96</v>
      </c>
      <c r="F214" s="150">
        <v>2.8000000000000001E-2</v>
      </c>
    </row>
    <row r="215" spans="2:6" s="44" customFormat="1" ht="13.5" customHeight="1">
      <c r="B215" s="199"/>
      <c r="C215" s="235"/>
      <c r="D215" s="131" t="s">
        <v>100</v>
      </c>
      <c r="E215" s="131" t="s">
        <v>101</v>
      </c>
      <c r="F215" s="82">
        <v>0.02</v>
      </c>
    </row>
    <row r="216" spans="2:6" s="44" customFormat="1" ht="13.5" customHeight="1">
      <c r="B216" s="199"/>
      <c r="C216" s="235"/>
      <c r="D216" s="132" t="s">
        <v>97</v>
      </c>
      <c r="E216" s="132" t="s">
        <v>150</v>
      </c>
      <c r="F216" s="82">
        <v>1.7000000000000001E-2</v>
      </c>
    </row>
    <row r="217" spans="2:6" s="44" customFormat="1" ht="13.5" customHeight="1">
      <c r="B217" s="199"/>
      <c r="C217" s="235"/>
      <c r="D217" s="132" t="s">
        <v>132</v>
      </c>
      <c r="E217" s="132" t="s">
        <v>95</v>
      </c>
      <c r="F217" s="82">
        <v>1.4E-2</v>
      </c>
    </row>
    <row r="218" spans="2:6" s="44" customFormat="1" ht="13.5" customHeight="1">
      <c r="B218" s="199"/>
      <c r="C218" s="235"/>
      <c r="D218" s="132" t="s">
        <v>339</v>
      </c>
      <c r="E218" s="132" t="s">
        <v>96</v>
      </c>
      <c r="F218" s="82">
        <v>1.2999999999999999E-2</v>
      </c>
    </row>
    <row r="219" spans="2:6" s="44" customFormat="1" ht="13.5" customHeight="1">
      <c r="B219" s="199"/>
      <c r="C219" s="235"/>
      <c r="D219" s="132" t="s">
        <v>351</v>
      </c>
      <c r="E219" s="132" t="s">
        <v>95</v>
      </c>
      <c r="F219" s="82">
        <v>1.2999999999999999E-2</v>
      </c>
    </row>
    <row r="220" spans="2:6" s="44" customFormat="1" ht="13.5" customHeight="1">
      <c r="B220" s="199"/>
      <c r="C220" s="235"/>
      <c r="D220" s="132" t="s">
        <v>338</v>
      </c>
      <c r="E220" s="132" t="s">
        <v>96</v>
      </c>
      <c r="F220" s="82">
        <v>1.2E-2</v>
      </c>
    </row>
    <row r="221" spans="2:6" s="44" customFormat="1" ht="13.5" customHeight="1">
      <c r="B221" s="199"/>
      <c r="C221" s="235"/>
      <c r="D221" s="132" t="s">
        <v>337</v>
      </c>
      <c r="E221" s="132" t="s">
        <v>96</v>
      </c>
      <c r="F221" s="82">
        <v>1.2E-2</v>
      </c>
    </row>
    <row r="222" spans="2:6" s="44" customFormat="1" ht="13.5" customHeight="1">
      <c r="B222" s="199"/>
      <c r="C222" s="235"/>
      <c r="D222" s="132" t="s">
        <v>389</v>
      </c>
      <c r="E222" s="132" t="s">
        <v>96</v>
      </c>
      <c r="F222" s="82">
        <v>1.0999999999999999E-2</v>
      </c>
    </row>
    <row r="223" spans="2:6" s="44" customFormat="1" ht="13.5" customHeight="1">
      <c r="B223" s="199"/>
      <c r="C223" s="236"/>
      <c r="D223" s="133" t="s">
        <v>387</v>
      </c>
      <c r="E223" s="133" t="s">
        <v>388</v>
      </c>
      <c r="F223" s="83">
        <v>8.0000000000000002E-3</v>
      </c>
    </row>
    <row r="224" spans="2:6" s="44" customFormat="1" ht="13.5" customHeight="1">
      <c r="B224" s="199">
        <v>23</v>
      </c>
      <c r="C224" s="234" t="s">
        <v>118</v>
      </c>
      <c r="D224" s="149" t="s">
        <v>156</v>
      </c>
      <c r="E224" s="149" t="s">
        <v>96</v>
      </c>
      <c r="F224" s="150">
        <v>2.3E-2</v>
      </c>
    </row>
    <row r="225" spans="2:6" s="44" customFormat="1" ht="13.5" customHeight="1">
      <c r="B225" s="199"/>
      <c r="C225" s="235"/>
      <c r="D225" s="131" t="s">
        <v>100</v>
      </c>
      <c r="E225" s="131" t="s">
        <v>101</v>
      </c>
      <c r="F225" s="82">
        <v>1.9E-2</v>
      </c>
    </row>
    <row r="226" spans="2:6" s="44" customFormat="1" ht="13.5" customHeight="1">
      <c r="B226" s="199"/>
      <c r="C226" s="235"/>
      <c r="D226" s="132" t="s">
        <v>338</v>
      </c>
      <c r="E226" s="132" t="s">
        <v>96</v>
      </c>
      <c r="F226" s="82">
        <v>1.7000000000000001E-2</v>
      </c>
    </row>
    <row r="227" spans="2:6" s="44" customFormat="1" ht="13.5" customHeight="1">
      <c r="B227" s="199"/>
      <c r="C227" s="235"/>
      <c r="D227" s="132" t="s">
        <v>346</v>
      </c>
      <c r="E227" s="132" t="s">
        <v>95</v>
      </c>
      <c r="F227" s="82">
        <v>1.2999999999999999E-2</v>
      </c>
    </row>
    <row r="228" spans="2:6" s="44" customFormat="1" ht="13.5" customHeight="1">
      <c r="B228" s="199"/>
      <c r="C228" s="235"/>
      <c r="D228" s="132" t="s">
        <v>337</v>
      </c>
      <c r="E228" s="132" t="s">
        <v>96</v>
      </c>
      <c r="F228" s="82">
        <v>1.0999999999999999E-2</v>
      </c>
    </row>
    <row r="229" spans="2:6" s="44" customFormat="1" ht="13.5" customHeight="1">
      <c r="B229" s="199"/>
      <c r="C229" s="235"/>
      <c r="D229" s="132" t="s">
        <v>339</v>
      </c>
      <c r="E229" s="132" t="s">
        <v>96</v>
      </c>
      <c r="F229" s="82">
        <v>0.01</v>
      </c>
    </row>
    <row r="230" spans="2:6" s="44" customFormat="1" ht="13.5" customHeight="1">
      <c r="B230" s="199"/>
      <c r="C230" s="235"/>
      <c r="D230" s="132" t="s">
        <v>148</v>
      </c>
      <c r="E230" s="132" t="s">
        <v>149</v>
      </c>
      <c r="F230" s="82">
        <v>0.01</v>
      </c>
    </row>
    <row r="231" spans="2:6" s="44" customFormat="1" ht="13.5" customHeight="1">
      <c r="B231" s="199"/>
      <c r="C231" s="235"/>
      <c r="D231" s="132" t="s">
        <v>97</v>
      </c>
      <c r="E231" s="132" t="s">
        <v>150</v>
      </c>
      <c r="F231" s="82">
        <v>8.9999999999999993E-3</v>
      </c>
    </row>
    <row r="232" spans="2:6" s="44" customFormat="1" ht="13.5" customHeight="1">
      <c r="B232" s="199"/>
      <c r="C232" s="235"/>
      <c r="D232" s="132" t="s">
        <v>380</v>
      </c>
      <c r="E232" s="132" t="s">
        <v>381</v>
      </c>
      <c r="F232" s="82">
        <v>8.9999999999999993E-3</v>
      </c>
    </row>
    <row r="233" spans="2:6" s="44" customFormat="1" ht="13.5" customHeight="1">
      <c r="B233" s="199"/>
      <c r="C233" s="236"/>
      <c r="D233" s="133" t="s">
        <v>392</v>
      </c>
      <c r="E233" s="133" t="s">
        <v>371</v>
      </c>
      <c r="F233" s="83">
        <v>8.0000000000000002E-3</v>
      </c>
    </row>
    <row r="234" spans="2:6" s="44" customFormat="1" ht="13.5" customHeight="1">
      <c r="B234" s="199">
        <v>24</v>
      </c>
      <c r="C234" s="234" t="s">
        <v>119</v>
      </c>
      <c r="D234" s="149" t="s">
        <v>156</v>
      </c>
      <c r="E234" s="149" t="s">
        <v>96</v>
      </c>
      <c r="F234" s="150">
        <v>2.1000000000000001E-2</v>
      </c>
    </row>
    <row r="235" spans="2:6" s="44" customFormat="1" ht="13.5" customHeight="1">
      <c r="B235" s="199"/>
      <c r="C235" s="235"/>
      <c r="D235" s="131" t="s">
        <v>132</v>
      </c>
      <c r="E235" s="131" t="s">
        <v>95</v>
      </c>
      <c r="F235" s="82">
        <v>1.6E-2</v>
      </c>
    </row>
    <row r="236" spans="2:6" s="44" customFormat="1" ht="13.5" customHeight="1">
      <c r="B236" s="199"/>
      <c r="C236" s="235"/>
      <c r="D236" s="132" t="s">
        <v>131</v>
      </c>
      <c r="E236" s="132" t="s">
        <v>95</v>
      </c>
      <c r="F236" s="82">
        <v>1.4999999999999999E-2</v>
      </c>
    </row>
    <row r="237" spans="2:6" s="44" customFormat="1" ht="13.5" customHeight="1">
      <c r="B237" s="199"/>
      <c r="C237" s="235"/>
      <c r="D237" s="132" t="s">
        <v>337</v>
      </c>
      <c r="E237" s="132" t="s">
        <v>96</v>
      </c>
      <c r="F237" s="82">
        <v>1.4E-2</v>
      </c>
    </row>
    <row r="238" spans="2:6" s="44" customFormat="1" ht="13.5" customHeight="1">
      <c r="B238" s="199"/>
      <c r="C238" s="235"/>
      <c r="D238" s="132" t="s">
        <v>339</v>
      </c>
      <c r="E238" s="132" t="s">
        <v>96</v>
      </c>
      <c r="F238" s="82">
        <v>1.4E-2</v>
      </c>
    </row>
    <row r="239" spans="2:6" s="44" customFormat="1" ht="13.5" customHeight="1">
      <c r="B239" s="199"/>
      <c r="C239" s="235"/>
      <c r="D239" s="132" t="s">
        <v>100</v>
      </c>
      <c r="E239" s="132" t="s">
        <v>101</v>
      </c>
      <c r="F239" s="82">
        <v>1.4E-2</v>
      </c>
    </row>
    <row r="240" spans="2:6" s="44" customFormat="1" ht="13.5" customHeight="1">
      <c r="B240" s="199"/>
      <c r="C240" s="235"/>
      <c r="D240" s="132" t="s">
        <v>97</v>
      </c>
      <c r="E240" s="132" t="s">
        <v>150</v>
      </c>
      <c r="F240" s="82">
        <v>1.2E-2</v>
      </c>
    </row>
    <row r="241" spans="2:6" s="44" customFormat="1" ht="13.5" customHeight="1">
      <c r="B241" s="199"/>
      <c r="C241" s="235"/>
      <c r="D241" s="132" t="s">
        <v>340</v>
      </c>
      <c r="E241" s="132" t="s">
        <v>341</v>
      </c>
      <c r="F241" s="82">
        <v>1.2E-2</v>
      </c>
    </row>
    <row r="242" spans="2:6" s="44" customFormat="1" ht="13.5" customHeight="1">
      <c r="B242" s="199"/>
      <c r="C242" s="235"/>
      <c r="D242" s="132" t="s">
        <v>148</v>
      </c>
      <c r="E242" s="132" t="s">
        <v>149</v>
      </c>
      <c r="F242" s="82">
        <v>1.0999999999999999E-2</v>
      </c>
    </row>
    <row r="243" spans="2:6" s="44" customFormat="1" ht="13.5" customHeight="1">
      <c r="B243" s="199"/>
      <c r="C243" s="236"/>
      <c r="D243" s="133" t="s">
        <v>98</v>
      </c>
      <c r="E243" s="133" t="s">
        <v>99</v>
      </c>
      <c r="F243" s="83">
        <v>1.0999999999999999E-2</v>
      </c>
    </row>
    <row r="244" spans="2:6" s="44" customFormat="1" ht="13.5" customHeight="1">
      <c r="B244" s="199">
        <v>25</v>
      </c>
      <c r="C244" s="234" t="s">
        <v>120</v>
      </c>
      <c r="D244" s="149" t="s">
        <v>156</v>
      </c>
      <c r="E244" s="149" t="s">
        <v>96</v>
      </c>
      <c r="F244" s="150">
        <v>3.1E-2</v>
      </c>
    </row>
    <row r="245" spans="2:6" s="44" customFormat="1" ht="13.5" customHeight="1">
      <c r="B245" s="199"/>
      <c r="C245" s="235"/>
      <c r="D245" s="131" t="s">
        <v>97</v>
      </c>
      <c r="E245" s="131" t="s">
        <v>150</v>
      </c>
      <c r="F245" s="82">
        <v>2.9000000000000001E-2</v>
      </c>
    </row>
    <row r="246" spans="2:6" s="44" customFormat="1" ht="13.5" customHeight="1">
      <c r="B246" s="199"/>
      <c r="C246" s="235"/>
      <c r="D246" s="132" t="s">
        <v>98</v>
      </c>
      <c r="E246" s="132" t="s">
        <v>99</v>
      </c>
      <c r="F246" s="82">
        <v>2.1000000000000001E-2</v>
      </c>
    </row>
    <row r="247" spans="2:6" s="44" customFormat="1" ht="13.5" customHeight="1">
      <c r="B247" s="199"/>
      <c r="C247" s="235"/>
      <c r="D247" s="132" t="s">
        <v>100</v>
      </c>
      <c r="E247" s="132" t="s">
        <v>101</v>
      </c>
      <c r="F247" s="82">
        <v>1.7000000000000001E-2</v>
      </c>
    </row>
    <row r="248" spans="2:6" s="44" customFormat="1" ht="13.5" customHeight="1">
      <c r="B248" s="199"/>
      <c r="C248" s="235"/>
      <c r="D248" s="132" t="s">
        <v>342</v>
      </c>
      <c r="E248" s="132" t="s">
        <v>150</v>
      </c>
      <c r="F248" s="82">
        <v>1.4999999999999999E-2</v>
      </c>
    </row>
    <row r="249" spans="2:6" s="44" customFormat="1" ht="13.5" customHeight="1">
      <c r="B249" s="199"/>
      <c r="C249" s="235"/>
      <c r="D249" s="132" t="s">
        <v>131</v>
      </c>
      <c r="E249" s="132" t="s">
        <v>95</v>
      </c>
      <c r="F249" s="82">
        <v>1.4E-2</v>
      </c>
    </row>
    <row r="250" spans="2:6" s="44" customFormat="1" ht="13.5" customHeight="1">
      <c r="B250" s="199"/>
      <c r="C250" s="235"/>
      <c r="D250" s="132" t="s">
        <v>148</v>
      </c>
      <c r="E250" s="132" t="s">
        <v>149</v>
      </c>
      <c r="F250" s="82">
        <v>1.2E-2</v>
      </c>
    </row>
    <row r="251" spans="2:6" s="44" customFormat="1" ht="13.5" customHeight="1">
      <c r="B251" s="199"/>
      <c r="C251" s="235"/>
      <c r="D251" s="132" t="s">
        <v>132</v>
      </c>
      <c r="E251" s="132" t="s">
        <v>95</v>
      </c>
      <c r="F251" s="82">
        <v>0.01</v>
      </c>
    </row>
    <row r="252" spans="2:6" s="44" customFormat="1" ht="13.5" customHeight="1">
      <c r="B252" s="199"/>
      <c r="C252" s="235"/>
      <c r="D252" s="132" t="s">
        <v>338</v>
      </c>
      <c r="E252" s="132" t="s">
        <v>96</v>
      </c>
      <c r="F252" s="82">
        <v>0.01</v>
      </c>
    </row>
    <row r="253" spans="2:6" s="44" customFormat="1" ht="13.5" customHeight="1">
      <c r="B253" s="199"/>
      <c r="C253" s="236"/>
      <c r="D253" s="133" t="s">
        <v>343</v>
      </c>
      <c r="E253" s="133" t="s">
        <v>344</v>
      </c>
      <c r="F253" s="83">
        <v>8.9999999999999993E-3</v>
      </c>
    </row>
    <row r="254" spans="2:6" s="44" customFormat="1" ht="13.5" customHeight="1">
      <c r="B254" s="199">
        <v>26</v>
      </c>
      <c r="C254" s="234" t="s">
        <v>36</v>
      </c>
      <c r="D254" s="149" t="s">
        <v>156</v>
      </c>
      <c r="E254" s="149" t="s">
        <v>96</v>
      </c>
      <c r="F254" s="150">
        <v>2.1999999999999999E-2</v>
      </c>
    </row>
    <row r="255" spans="2:6" s="44" customFormat="1" ht="13.5" customHeight="1">
      <c r="B255" s="199"/>
      <c r="C255" s="235"/>
      <c r="D255" s="131" t="s">
        <v>97</v>
      </c>
      <c r="E255" s="131" t="s">
        <v>150</v>
      </c>
      <c r="F255" s="82">
        <v>1.6E-2</v>
      </c>
    </row>
    <row r="256" spans="2:6" s="44" customFormat="1" ht="13.5" customHeight="1">
      <c r="B256" s="199"/>
      <c r="C256" s="235"/>
      <c r="D256" s="132" t="s">
        <v>100</v>
      </c>
      <c r="E256" s="132" t="s">
        <v>101</v>
      </c>
      <c r="F256" s="82">
        <v>1.4999999999999999E-2</v>
      </c>
    </row>
    <row r="257" spans="2:6" s="44" customFormat="1" ht="13.5" customHeight="1">
      <c r="B257" s="199"/>
      <c r="C257" s="235"/>
      <c r="D257" s="132" t="s">
        <v>337</v>
      </c>
      <c r="E257" s="132" t="s">
        <v>96</v>
      </c>
      <c r="F257" s="82">
        <v>1.4E-2</v>
      </c>
    </row>
    <row r="258" spans="2:6" s="44" customFormat="1" ht="13.5" customHeight="1">
      <c r="B258" s="199"/>
      <c r="C258" s="235"/>
      <c r="D258" s="132" t="s">
        <v>339</v>
      </c>
      <c r="E258" s="132" t="s">
        <v>96</v>
      </c>
      <c r="F258" s="82">
        <v>1.4E-2</v>
      </c>
    </row>
    <row r="259" spans="2:6" s="44" customFormat="1" ht="13.5" customHeight="1">
      <c r="B259" s="199"/>
      <c r="C259" s="235"/>
      <c r="D259" s="132" t="s">
        <v>98</v>
      </c>
      <c r="E259" s="132" t="s">
        <v>99</v>
      </c>
      <c r="F259" s="82">
        <v>1.2E-2</v>
      </c>
    </row>
    <row r="260" spans="2:6" s="44" customFormat="1" ht="13.5" customHeight="1">
      <c r="B260" s="199"/>
      <c r="C260" s="235"/>
      <c r="D260" s="132" t="s">
        <v>338</v>
      </c>
      <c r="E260" s="132" t="s">
        <v>96</v>
      </c>
      <c r="F260" s="82">
        <v>8.0000000000000002E-3</v>
      </c>
    </row>
    <row r="261" spans="2:6" s="44" customFormat="1" ht="13.5" customHeight="1">
      <c r="B261" s="199"/>
      <c r="C261" s="235"/>
      <c r="D261" s="132" t="s">
        <v>348</v>
      </c>
      <c r="E261" s="132" t="s">
        <v>95</v>
      </c>
      <c r="F261" s="82">
        <v>8.0000000000000002E-3</v>
      </c>
    </row>
    <row r="262" spans="2:6" s="44" customFormat="1" ht="13.5" customHeight="1">
      <c r="B262" s="199"/>
      <c r="C262" s="235"/>
      <c r="D262" s="132" t="s">
        <v>349</v>
      </c>
      <c r="E262" s="132" t="s">
        <v>350</v>
      </c>
      <c r="F262" s="82">
        <v>7.0000000000000001E-3</v>
      </c>
    </row>
    <row r="263" spans="2:6" s="44" customFormat="1" ht="13.5" customHeight="1">
      <c r="B263" s="199"/>
      <c r="C263" s="236"/>
      <c r="D263" s="133" t="s">
        <v>148</v>
      </c>
      <c r="E263" s="133" t="s">
        <v>149</v>
      </c>
      <c r="F263" s="83">
        <v>7.0000000000000001E-3</v>
      </c>
    </row>
    <row r="264" spans="2:6" s="44" customFormat="1" ht="13.5" customHeight="1">
      <c r="B264" s="199">
        <v>27</v>
      </c>
      <c r="C264" s="234" t="s">
        <v>37</v>
      </c>
      <c r="D264" s="149" t="s">
        <v>156</v>
      </c>
      <c r="E264" s="149" t="s">
        <v>96</v>
      </c>
      <c r="F264" s="150">
        <v>2.4E-2</v>
      </c>
    </row>
    <row r="265" spans="2:6" s="44" customFormat="1" ht="13.5" customHeight="1">
      <c r="B265" s="199"/>
      <c r="C265" s="235"/>
      <c r="D265" s="131" t="s">
        <v>337</v>
      </c>
      <c r="E265" s="131" t="s">
        <v>96</v>
      </c>
      <c r="F265" s="82">
        <v>1.7000000000000001E-2</v>
      </c>
    </row>
    <row r="266" spans="2:6" s="44" customFormat="1" ht="13.5" customHeight="1">
      <c r="B266" s="199"/>
      <c r="C266" s="235"/>
      <c r="D266" s="132" t="s">
        <v>97</v>
      </c>
      <c r="E266" s="132" t="s">
        <v>150</v>
      </c>
      <c r="F266" s="82">
        <v>1.4999999999999999E-2</v>
      </c>
    </row>
    <row r="267" spans="2:6" s="44" customFormat="1" ht="13.5" customHeight="1">
      <c r="B267" s="199"/>
      <c r="C267" s="235"/>
      <c r="D267" s="132" t="s">
        <v>393</v>
      </c>
      <c r="E267" s="132" t="s">
        <v>95</v>
      </c>
      <c r="F267" s="82">
        <v>1.4E-2</v>
      </c>
    </row>
    <row r="268" spans="2:6" s="44" customFormat="1" ht="13.5" customHeight="1">
      <c r="B268" s="199"/>
      <c r="C268" s="235"/>
      <c r="D268" s="132" t="s">
        <v>98</v>
      </c>
      <c r="E268" s="132" t="s">
        <v>99</v>
      </c>
      <c r="F268" s="82">
        <v>1.2999999999999999E-2</v>
      </c>
    </row>
    <row r="269" spans="2:6" s="44" customFormat="1" ht="13.5" customHeight="1">
      <c r="B269" s="199"/>
      <c r="C269" s="235"/>
      <c r="D269" s="132" t="s">
        <v>339</v>
      </c>
      <c r="E269" s="132" t="s">
        <v>96</v>
      </c>
      <c r="F269" s="82">
        <v>1.0999999999999999E-2</v>
      </c>
    </row>
    <row r="270" spans="2:6" s="44" customFormat="1" ht="13.5" customHeight="1">
      <c r="B270" s="199"/>
      <c r="C270" s="235"/>
      <c r="D270" s="132" t="s">
        <v>100</v>
      </c>
      <c r="E270" s="132" t="s">
        <v>101</v>
      </c>
      <c r="F270" s="82">
        <v>1.0999999999999999E-2</v>
      </c>
    </row>
    <row r="271" spans="2:6" s="44" customFormat="1" ht="13.5" customHeight="1">
      <c r="B271" s="199"/>
      <c r="C271" s="235"/>
      <c r="D271" s="132" t="s">
        <v>338</v>
      </c>
      <c r="E271" s="132" t="s">
        <v>96</v>
      </c>
      <c r="F271" s="82">
        <v>0.01</v>
      </c>
    </row>
    <row r="272" spans="2:6" s="44" customFormat="1" ht="13.5" customHeight="1">
      <c r="B272" s="199"/>
      <c r="C272" s="235"/>
      <c r="D272" s="132" t="s">
        <v>132</v>
      </c>
      <c r="E272" s="132" t="s">
        <v>95</v>
      </c>
      <c r="F272" s="82">
        <v>8.9999999999999993E-3</v>
      </c>
    </row>
    <row r="273" spans="2:6" s="44" customFormat="1" ht="13.5" customHeight="1">
      <c r="B273" s="199"/>
      <c r="C273" s="236"/>
      <c r="D273" s="133" t="s">
        <v>375</v>
      </c>
      <c r="E273" s="133" t="s">
        <v>376</v>
      </c>
      <c r="F273" s="83">
        <v>8.9999999999999993E-3</v>
      </c>
    </row>
    <row r="274" spans="2:6" s="44" customFormat="1" ht="13.5" customHeight="1">
      <c r="B274" s="199">
        <v>28</v>
      </c>
      <c r="C274" s="234" t="s">
        <v>38</v>
      </c>
      <c r="D274" s="149" t="s">
        <v>98</v>
      </c>
      <c r="E274" s="149" t="s">
        <v>99</v>
      </c>
      <c r="F274" s="150">
        <v>2.3E-2</v>
      </c>
    </row>
    <row r="275" spans="2:6" s="44" customFormat="1" ht="13.5" customHeight="1">
      <c r="B275" s="199"/>
      <c r="C275" s="235"/>
      <c r="D275" s="131" t="s">
        <v>156</v>
      </c>
      <c r="E275" s="131" t="s">
        <v>96</v>
      </c>
      <c r="F275" s="82">
        <v>2.1999999999999999E-2</v>
      </c>
    </row>
    <row r="276" spans="2:6" s="44" customFormat="1" ht="13.5" customHeight="1">
      <c r="B276" s="199"/>
      <c r="C276" s="235"/>
      <c r="D276" s="132" t="s">
        <v>100</v>
      </c>
      <c r="E276" s="132" t="s">
        <v>101</v>
      </c>
      <c r="F276" s="82">
        <v>1.7999999999999999E-2</v>
      </c>
    </row>
    <row r="277" spans="2:6" s="44" customFormat="1" ht="13.5" customHeight="1">
      <c r="B277" s="199"/>
      <c r="C277" s="235"/>
      <c r="D277" s="132" t="s">
        <v>97</v>
      </c>
      <c r="E277" s="132" t="s">
        <v>150</v>
      </c>
      <c r="F277" s="82">
        <v>1.4E-2</v>
      </c>
    </row>
    <row r="278" spans="2:6" s="44" customFormat="1" ht="13.5" customHeight="1">
      <c r="B278" s="199"/>
      <c r="C278" s="235"/>
      <c r="D278" s="132" t="s">
        <v>337</v>
      </c>
      <c r="E278" s="132" t="s">
        <v>96</v>
      </c>
      <c r="F278" s="82">
        <v>1.4E-2</v>
      </c>
    </row>
    <row r="279" spans="2:6" s="44" customFormat="1" ht="13.5" customHeight="1">
      <c r="B279" s="199"/>
      <c r="C279" s="235"/>
      <c r="D279" s="132" t="s">
        <v>339</v>
      </c>
      <c r="E279" s="132" t="s">
        <v>96</v>
      </c>
      <c r="F279" s="82">
        <v>0.01</v>
      </c>
    </row>
    <row r="280" spans="2:6" s="44" customFormat="1" ht="13.5" customHeight="1">
      <c r="B280" s="199"/>
      <c r="C280" s="235"/>
      <c r="D280" s="132" t="s">
        <v>148</v>
      </c>
      <c r="E280" s="132" t="s">
        <v>149</v>
      </c>
      <c r="F280" s="82">
        <v>0.01</v>
      </c>
    </row>
    <row r="281" spans="2:6" s="44" customFormat="1" ht="13.5" customHeight="1">
      <c r="B281" s="199"/>
      <c r="C281" s="235"/>
      <c r="D281" s="132" t="s">
        <v>394</v>
      </c>
      <c r="E281" s="132" t="s">
        <v>96</v>
      </c>
      <c r="F281" s="82">
        <v>8.9999999999999993E-3</v>
      </c>
    </row>
    <row r="282" spans="2:6" s="44" customFormat="1" ht="13.5" customHeight="1">
      <c r="B282" s="199"/>
      <c r="C282" s="235"/>
      <c r="D282" s="132" t="s">
        <v>347</v>
      </c>
      <c r="E282" s="132" t="s">
        <v>344</v>
      </c>
      <c r="F282" s="82">
        <v>8.9999999999999993E-3</v>
      </c>
    </row>
    <row r="283" spans="2:6" s="44" customFormat="1" ht="13.5" customHeight="1">
      <c r="B283" s="199"/>
      <c r="C283" s="236"/>
      <c r="D283" s="133" t="s">
        <v>349</v>
      </c>
      <c r="E283" s="133" t="s">
        <v>350</v>
      </c>
      <c r="F283" s="83">
        <v>8.0000000000000002E-3</v>
      </c>
    </row>
    <row r="284" spans="2:6" s="44" customFormat="1" ht="13.5" customHeight="1">
      <c r="B284" s="199">
        <v>29</v>
      </c>
      <c r="C284" s="234" t="s">
        <v>39</v>
      </c>
      <c r="D284" s="149" t="s">
        <v>97</v>
      </c>
      <c r="E284" s="149" t="s">
        <v>150</v>
      </c>
      <c r="F284" s="150">
        <v>2.8000000000000001E-2</v>
      </c>
    </row>
    <row r="285" spans="2:6" s="44" customFormat="1" ht="13.5" customHeight="1">
      <c r="B285" s="199"/>
      <c r="C285" s="235"/>
      <c r="D285" s="131" t="s">
        <v>156</v>
      </c>
      <c r="E285" s="131" t="s">
        <v>96</v>
      </c>
      <c r="F285" s="82">
        <v>1.9E-2</v>
      </c>
    </row>
    <row r="286" spans="2:6" s="44" customFormat="1" ht="13.5" customHeight="1">
      <c r="B286" s="199"/>
      <c r="C286" s="235"/>
      <c r="D286" s="132" t="s">
        <v>339</v>
      </c>
      <c r="E286" s="132" t="s">
        <v>96</v>
      </c>
      <c r="F286" s="82">
        <v>1.6E-2</v>
      </c>
    </row>
    <row r="287" spans="2:6" s="44" customFormat="1" ht="13.5" customHeight="1">
      <c r="B287" s="199"/>
      <c r="C287" s="235"/>
      <c r="D287" s="132" t="s">
        <v>100</v>
      </c>
      <c r="E287" s="132" t="s">
        <v>101</v>
      </c>
      <c r="F287" s="82">
        <v>1.4999999999999999E-2</v>
      </c>
    </row>
    <row r="288" spans="2:6" s="44" customFormat="1" ht="13.5" customHeight="1">
      <c r="B288" s="199"/>
      <c r="C288" s="235"/>
      <c r="D288" s="132" t="s">
        <v>148</v>
      </c>
      <c r="E288" s="132" t="s">
        <v>149</v>
      </c>
      <c r="F288" s="82">
        <v>1.0999999999999999E-2</v>
      </c>
    </row>
    <row r="289" spans="2:6" s="44" customFormat="1" ht="13.5" customHeight="1">
      <c r="B289" s="199"/>
      <c r="C289" s="235"/>
      <c r="D289" s="132" t="s">
        <v>364</v>
      </c>
      <c r="E289" s="132" t="s">
        <v>101</v>
      </c>
      <c r="F289" s="82">
        <v>0.01</v>
      </c>
    </row>
    <row r="290" spans="2:6" s="44" customFormat="1" ht="13.5" customHeight="1">
      <c r="B290" s="199"/>
      <c r="C290" s="235"/>
      <c r="D290" s="132" t="s">
        <v>342</v>
      </c>
      <c r="E290" s="132" t="s">
        <v>150</v>
      </c>
      <c r="F290" s="82">
        <v>8.9999999999999993E-3</v>
      </c>
    </row>
    <row r="291" spans="2:6" s="44" customFormat="1" ht="13.5" customHeight="1">
      <c r="B291" s="199"/>
      <c r="C291" s="235"/>
      <c r="D291" s="132" t="s">
        <v>338</v>
      </c>
      <c r="E291" s="132" t="s">
        <v>96</v>
      </c>
      <c r="F291" s="82">
        <v>8.9999999999999993E-3</v>
      </c>
    </row>
    <row r="292" spans="2:6" s="44" customFormat="1" ht="13.5" customHeight="1">
      <c r="B292" s="199"/>
      <c r="C292" s="235"/>
      <c r="D292" s="132" t="s">
        <v>395</v>
      </c>
      <c r="E292" s="132" t="s">
        <v>376</v>
      </c>
      <c r="F292" s="82">
        <v>8.0000000000000002E-3</v>
      </c>
    </row>
    <row r="293" spans="2:6" s="44" customFormat="1" ht="13.5" customHeight="1">
      <c r="B293" s="199"/>
      <c r="C293" s="236"/>
      <c r="D293" s="133" t="s">
        <v>349</v>
      </c>
      <c r="E293" s="133" t="s">
        <v>350</v>
      </c>
      <c r="F293" s="83">
        <v>8.0000000000000002E-3</v>
      </c>
    </row>
    <row r="294" spans="2:6" s="44" customFormat="1" ht="13.5" customHeight="1">
      <c r="B294" s="199">
        <v>30</v>
      </c>
      <c r="C294" s="234" t="s">
        <v>40</v>
      </c>
      <c r="D294" s="149" t="s">
        <v>337</v>
      </c>
      <c r="E294" s="149" t="s">
        <v>96</v>
      </c>
      <c r="F294" s="150">
        <v>0.02</v>
      </c>
    </row>
    <row r="295" spans="2:6" s="44" customFormat="1" ht="13.5" customHeight="1">
      <c r="B295" s="199"/>
      <c r="C295" s="235"/>
      <c r="D295" s="131" t="s">
        <v>156</v>
      </c>
      <c r="E295" s="131" t="s">
        <v>96</v>
      </c>
      <c r="F295" s="82">
        <v>1.7999999999999999E-2</v>
      </c>
    </row>
    <row r="296" spans="2:6" s="44" customFormat="1" ht="13.5" customHeight="1">
      <c r="B296" s="199"/>
      <c r="C296" s="235"/>
      <c r="D296" s="132" t="s">
        <v>100</v>
      </c>
      <c r="E296" s="132" t="s">
        <v>101</v>
      </c>
      <c r="F296" s="82">
        <v>1.7000000000000001E-2</v>
      </c>
    </row>
    <row r="297" spans="2:6" s="44" customFormat="1" ht="13.5" customHeight="1">
      <c r="B297" s="199"/>
      <c r="C297" s="235"/>
      <c r="D297" s="132" t="s">
        <v>98</v>
      </c>
      <c r="E297" s="132" t="s">
        <v>99</v>
      </c>
      <c r="F297" s="82">
        <v>1.4999999999999999E-2</v>
      </c>
    </row>
    <row r="298" spans="2:6" s="44" customFormat="1" ht="13.5" customHeight="1">
      <c r="B298" s="199"/>
      <c r="C298" s="235"/>
      <c r="D298" s="132" t="s">
        <v>352</v>
      </c>
      <c r="E298" s="132" t="s">
        <v>134</v>
      </c>
      <c r="F298" s="82">
        <v>1.4999999999999999E-2</v>
      </c>
    </row>
    <row r="299" spans="2:6" s="44" customFormat="1" ht="13.5" customHeight="1">
      <c r="B299" s="199"/>
      <c r="C299" s="235"/>
      <c r="D299" s="132" t="s">
        <v>382</v>
      </c>
      <c r="E299" s="132" t="s">
        <v>358</v>
      </c>
      <c r="F299" s="82">
        <v>1.4E-2</v>
      </c>
    </row>
    <row r="300" spans="2:6" s="44" customFormat="1" ht="13.5" customHeight="1">
      <c r="B300" s="199"/>
      <c r="C300" s="235"/>
      <c r="D300" s="132" t="s">
        <v>97</v>
      </c>
      <c r="E300" s="132" t="s">
        <v>150</v>
      </c>
      <c r="F300" s="82">
        <v>1.0999999999999999E-2</v>
      </c>
    </row>
    <row r="301" spans="2:6" s="44" customFormat="1" ht="13.5" customHeight="1">
      <c r="B301" s="199"/>
      <c r="C301" s="235"/>
      <c r="D301" s="132" t="s">
        <v>338</v>
      </c>
      <c r="E301" s="132" t="s">
        <v>96</v>
      </c>
      <c r="F301" s="82">
        <v>0.01</v>
      </c>
    </row>
    <row r="302" spans="2:6" s="44" customFormat="1" ht="13.5" customHeight="1">
      <c r="B302" s="199"/>
      <c r="C302" s="235"/>
      <c r="D302" s="132" t="s">
        <v>339</v>
      </c>
      <c r="E302" s="132" t="s">
        <v>96</v>
      </c>
      <c r="F302" s="82">
        <v>8.9999999999999993E-3</v>
      </c>
    </row>
    <row r="303" spans="2:6" s="44" customFormat="1" ht="13.5" customHeight="1">
      <c r="B303" s="199"/>
      <c r="C303" s="236"/>
      <c r="D303" s="133" t="s">
        <v>342</v>
      </c>
      <c r="E303" s="133" t="s">
        <v>150</v>
      </c>
      <c r="F303" s="83">
        <v>8.9999999999999993E-3</v>
      </c>
    </row>
    <row r="304" spans="2:6" s="44" customFormat="1" ht="13.5" customHeight="1">
      <c r="B304" s="199">
        <v>31</v>
      </c>
      <c r="C304" s="234" t="s">
        <v>41</v>
      </c>
      <c r="D304" s="149" t="s">
        <v>156</v>
      </c>
      <c r="E304" s="149" t="s">
        <v>96</v>
      </c>
      <c r="F304" s="150">
        <v>2.5000000000000001E-2</v>
      </c>
    </row>
    <row r="305" spans="2:6" s="44" customFormat="1" ht="13.5" customHeight="1">
      <c r="B305" s="199"/>
      <c r="C305" s="235"/>
      <c r="D305" s="131" t="s">
        <v>339</v>
      </c>
      <c r="E305" s="131" t="s">
        <v>96</v>
      </c>
      <c r="F305" s="82">
        <v>1.7000000000000001E-2</v>
      </c>
    </row>
    <row r="306" spans="2:6" s="44" customFormat="1" ht="13.5" customHeight="1">
      <c r="B306" s="199"/>
      <c r="C306" s="235"/>
      <c r="D306" s="132" t="s">
        <v>100</v>
      </c>
      <c r="E306" s="132" t="s">
        <v>101</v>
      </c>
      <c r="F306" s="82">
        <v>1.4999999999999999E-2</v>
      </c>
    </row>
    <row r="307" spans="2:6" s="44" customFormat="1" ht="13.5" customHeight="1">
      <c r="B307" s="199"/>
      <c r="C307" s="235"/>
      <c r="D307" s="132" t="s">
        <v>97</v>
      </c>
      <c r="E307" s="132" t="s">
        <v>150</v>
      </c>
      <c r="F307" s="82">
        <v>1.4E-2</v>
      </c>
    </row>
    <row r="308" spans="2:6" s="44" customFormat="1" ht="13.5" customHeight="1">
      <c r="B308" s="199"/>
      <c r="C308" s="235"/>
      <c r="D308" s="132" t="s">
        <v>337</v>
      </c>
      <c r="E308" s="132" t="s">
        <v>96</v>
      </c>
      <c r="F308" s="82">
        <v>1.2999999999999999E-2</v>
      </c>
    </row>
    <row r="309" spans="2:6" s="44" customFormat="1" ht="13.5" customHeight="1">
      <c r="B309" s="199"/>
      <c r="C309" s="235"/>
      <c r="D309" s="132" t="s">
        <v>365</v>
      </c>
      <c r="E309" s="132" t="s">
        <v>95</v>
      </c>
      <c r="F309" s="82">
        <v>1.2E-2</v>
      </c>
    </row>
    <row r="310" spans="2:6" s="44" customFormat="1" ht="13.5" customHeight="1">
      <c r="B310" s="199"/>
      <c r="C310" s="235"/>
      <c r="D310" s="132" t="s">
        <v>349</v>
      </c>
      <c r="E310" s="132" t="s">
        <v>350</v>
      </c>
      <c r="F310" s="82">
        <v>0.01</v>
      </c>
    </row>
    <row r="311" spans="2:6" s="44" customFormat="1" ht="13.5" customHeight="1">
      <c r="B311" s="199"/>
      <c r="C311" s="235"/>
      <c r="D311" s="132" t="s">
        <v>132</v>
      </c>
      <c r="E311" s="132" t="s">
        <v>95</v>
      </c>
      <c r="F311" s="82">
        <v>0.01</v>
      </c>
    </row>
    <row r="312" spans="2:6" s="44" customFormat="1" ht="13.5" customHeight="1">
      <c r="B312" s="199"/>
      <c r="C312" s="235"/>
      <c r="D312" s="132" t="s">
        <v>148</v>
      </c>
      <c r="E312" s="132" t="s">
        <v>149</v>
      </c>
      <c r="F312" s="82">
        <v>8.9999999999999993E-3</v>
      </c>
    </row>
    <row r="313" spans="2:6" s="44" customFormat="1" ht="13.5" customHeight="1">
      <c r="B313" s="199"/>
      <c r="C313" s="236"/>
      <c r="D313" s="133" t="s">
        <v>338</v>
      </c>
      <c r="E313" s="133" t="s">
        <v>96</v>
      </c>
      <c r="F313" s="83">
        <v>8.0000000000000002E-3</v>
      </c>
    </row>
    <row r="314" spans="2:6" s="44" customFormat="1" ht="13.5" customHeight="1">
      <c r="B314" s="199">
        <v>32</v>
      </c>
      <c r="C314" s="234" t="s">
        <v>42</v>
      </c>
      <c r="D314" s="149" t="s">
        <v>100</v>
      </c>
      <c r="E314" s="149" t="s">
        <v>101</v>
      </c>
      <c r="F314" s="150">
        <v>1.9E-2</v>
      </c>
    </row>
    <row r="315" spans="2:6" s="44" customFormat="1" ht="13.5" customHeight="1">
      <c r="B315" s="199"/>
      <c r="C315" s="235"/>
      <c r="D315" s="131" t="s">
        <v>156</v>
      </c>
      <c r="E315" s="131" t="s">
        <v>96</v>
      </c>
      <c r="F315" s="82">
        <v>1.7999999999999999E-2</v>
      </c>
    </row>
    <row r="316" spans="2:6" s="44" customFormat="1" ht="13.5" customHeight="1">
      <c r="B316" s="199"/>
      <c r="C316" s="235"/>
      <c r="D316" s="132" t="s">
        <v>339</v>
      </c>
      <c r="E316" s="132" t="s">
        <v>96</v>
      </c>
      <c r="F316" s="82">
        <v>1.7999999999999999E-2</v>
      </c>
    </row>
    <row r="317" spans="2:6" s="44" customFormat="1" ht="13.5" customHeight="1">
      <c r="B317" s="199"/>
      <c r="C317" s="235"/>
      <c r="D317" s="132" t="s">
        <v>97</v>
      </c>
      <c r="E317" s="132" t="s">
        <v>150</v>
      </c>
      <c r="F317" s="82">
        <v>1.7000000000000001E-2</v>
      </c>
    </row>
    <row r="318" spans="2:6" s="44" customFormat="1" ht="13.5" customHeight="1">
      <c r="B318" s="199"/>
      <c r="C318" s="235"/>
      <c r="D318" s="132" t="s">
        <v>98</v>
      </c>
      <c r="E318" s="132" t="s">
        <v>99</v>
      </c>
      <c r="F318" s="82">
        <v>1.4999999999999999E-2</v>
      </c>
    </row>
    <row r="319" spans="2:6" s="44" customFormat="1" ht="13.5" customHeight="1">
      <c r="B319" s="199"/>
      <c r="C319" s="235"/>
      <c r="D319" s="132" t="s">
        <v>337</v>
      </c>
      <c r="E319" s="132" t="s">
        <v>96</v>
      </c>
      <c r="F319" s="82">
        <v>1.2999999999999999E-2</v>
      </c>
    </row>
    <row r="320" spans="2:6" s="44" customFormat="1" ht="13.5" customHeight="1">
      <c r="B320" s="199"/>
      <c r="C320" s="235"/>
      <c r="D320" s="132" t="s">
        <v>348</v>
      </c>
      <c r="E320" s="132" t="s">
        <v>95</v>
      </c>
      <c r="F320" s="82">
        <v>1.2E-2</v>
      </c>
    </row>
    <row r="321" spans="2:6" s="44" customFormat="1" ht="13.5" customHeight="1">
      <c r="B321" s="199"/>
      <c r="C321" s="235"/>
      <c r="D321" s="132" t="s">
        <v>346</v>
      </c>
      <c r="E321" s="132" t="s">
        <v>95</v>
      </c>
      <c r="F321" s="82">
        <v>8.9999999999999993E-3</v>
      </c>
    </row>
    <row r="322" spans="2:6" s="44" customFormat="1" ht="13.5" customHeight="1">
      <c r="B322" s="199"/>
      <c r="C322" s="235"/>
      <c r="D322" s="132" t="s">
        <v>351</v>
      </c>
      <c r="E322" s="132" t="s">
        <v>95</v>
      </c>
      <c r="F322" s="82">
        <v>8.9999999999999993E-3</v>
      </c>
    </row>
    <row r="323" spans="2:6" s="44" customFormat="1" ht="13.5" customHeight="1">
      <c r="B323" s="199"/>
      <c r="C323" s="236"/>
      <c r="D323" s="133" t="s">
        <v>353</v>
      </c>
      <c r="E323" s="133" t="s">
        <v>354</v>
      </c>
      <c r="F323" s="83">
        <v>8.0000000000000002E-3</v>
      </c>
    </row>
    <row r="324" spans="2:6" s="44" customFormat="1" ht="13.5" customHeight="1">
      <c r="B324" s="199">
        <v>33</v>
      </c>
      <c r="C324" s="234" t="s">
        <v>43</v>
      </c>
      <c r="D324" s="149" t="s">
        <v>156</v>
      </c>
      <c r="E324" s="149" t="s">
        <v>96</v>
      </c>
      <c r="F324" s="150">
        <v>3.1E-2</v>
      </c>
    </row>
    <row r="325" spans="2:6" s="44" customFormat="1" ht="13.5" customHeight="1">
      <c r="B325" s="199"/>
      <c r="C325" s="235"/>
      <c r="D325" s="131" t="s">
        <v>97</v>
      </c>
      <c r="E325" s="131" t="s">
        <v>150</v>
      </c>
      <c r="F325" s="82">
        <v>2.5000000000000001E-2</v>
      </c>
    </row>
    <row r="326" spans="2:6" s="44" customFormat="1" ht="13.5" customHeight="1">
      <c r="B326" s="199"/>
      <c r="C326" s="235"/>
      <c r="D326" s="132" t="s">
        <v>348</v>
      </c>
      <c r="E326" s="132" t="s">
        <v>95</v>
      </c>
      <c r="F326" s="82">
        <v>2.4E-2</v>
      </c>
    </row>
    <row r="327" spans="2:6" s="44" customFormat="1" ht="13.5" customHeight="1">
      <c r="B327" s="199"/>
      <c r="C327" s="235"/>
      <c r="D327" s="132" t="s">
        <v>396</v>
      </c>
      <c r="E327" s="132" t="s">
        <v>96</v>
      </c>
      <c r="F327" s="82">
        <v>2.1000000000000001E-2</v>
      </c>
    </row>
    <row r="328" spans="2:6" s="44" customFormat="1" ht="13.5" customHeight="1">
      <c r="B328" s="199"/>
      <c r="C328" s="235"/>
      <c r="D328" s="132" t="s">
        <v>339</v>
      </c>
      <c r="E328" s="132" t="s">
        <v>96</v>
      </c>
      <c r="F328" s="82">
        <v>1.7000000000000001E-2</v>
      </c>
    </row>
    <row r="329" spans="2:6" s="44" customFormat="1" ht="13.5" customHeight="1">
      <c r="B329" s="199"/>
      <c r="C329" s="235"/>
      <c r="D329" s="132" t="s">
        <v>394</v>
      </c>
      <c r="E329" s="132" t="s">
        <v>96</v>
      </c>
      <c r="F329" s="82">
        <v>1.6E-2</v>
      </c>
    </row>
    <row r="330" spans="2:6" s="44" customFormat="1" ht="13.5" customHeight="1">
      <c r="B330" s="199"/>
      <c r="C330" s="235"/>
      <c r="D330" s="132" t="s">
        <v>397</v>
      </c>
      <c r="E330" s="132" t="s">
        <v>150</v>
      </c>
      <c r="F330" s="82">
        <v>1.6E-2</v>
      </c>
    </row>
    <row r="331" spans="2:6" s="44" customFormat="1" ht="13.5" customHeight="1">
      <c r="B331" s="199"/>
      <c r="C331" s="235"/>
      <c r="D331" s="132" t="s">
        <v>347</v>
      </c>
      <c r="E331" s="132" t="s">
        <v>344</v>
      </c>
      <c r="F331" s="82">
        <v>1.4999999999999999E-2</v>
      </c>
    </row>
    <row r="332" spans="2:6" s="44" customFormat="1" ht="13.5" customHeight="1">
      <c r="B332" s="199"/>
      <c r="C332" s="235"/>
      <c r="D332" s="132" t="s">
        <v>337</v>
      </c>
      <c r="E332" s="132" t="s">
        <v>96</v>
      </c>
      <c r="F332" s="82">
        <v>1.4E-2</v>
      </c>
    </row>
    <row r="333" spans="2:6" s="44" customFormat="1" ht="13.5" customHeight="1">
      <c r="B333" s="199"/>
      <c r="C333" s="236"/>
      <c r="D333" s="133" t="s">
        <v>398</v>
      </c>
      <c r="E333" s="133" t="s">
        <v>399</v>
      </c>
      <c r="F333" s="83">
        <v>1.2E-2</v>
      </c>
    </row>
    <row r="334" spans="2:6" s="44" customFormat="1" ht="13.5" customHeight="1">
      <c r="B334" s="199">
        <v>34</v>
      </c>
      <c r="C334" s="234" t="s">
        <v>45</v>
      </c>
      <c r="D334" s="149" t="s">
        <v>156</v>
      </c>
      <c r="E334" s="149" t="s">
        <v>96</v>
      </c>
      <c r="F334" s="150">
        <v>4.2000000000000003E-2</v>
      </c>
    </row>
    <row r="335" spans="2:6" s="44" customFormat="1" ht="13.5" customHeight="1">
      <c r="B335" s="199"/>
      <c r="C335" s="235"/>
      <c r="D335" s="131" t="s">
        <v>97</v>
      </c>
      <c r="E335" s="131" t="s">
        <v>150</v>
      </c>
      <c r="F335" s="82">
        <v>1.7999999999999999E-2</v>
      </c>
    </row>
    <row r="336" spans="2:6" s="44" customFormat="1" ht="13.5" customHeight="1">
      <c r="B336" s="199"/>
      <c r="C336" s="235"/>
      <c r="D336" s="132" t="s">
        <v>339</v>
      </c>
      <c r="E336" s="132" t="s">
        <v>96</v>
      </c>
      <c r="F336" s="82">
        <v>1.6E-2</v>
      </c>
    </row>
    <row r="337" spans="2:6" s="44" customFormat="1" ht="13.5" customHeight="1">
      <c r="B337" s="199"/>
      <c r="C337" s="235"/>
      <c r="D337" s="132" t="s">
        <v>100</v>
      </c>
      <c r="E337" s="132" t="s">
        <v>101</v>
      </c>
      <c r="F337" s="82">
        <v>1.6E-2</v>
      </c>
    </row>
    <row r="338" spans="2:6" s="44" customFormat="1" ht="13.5" customHeight="1">
      <c r="B338" s="199"/>
      <c r="C338" s="235"/>
      <c r="D338" s="132" t="s">
        <v>337</v>
      </c>
      <c r="E338" s="132" t="s">
        <v>96</v>
      </c>
      <c r="F338" s="82">
        <v>1.4999999999999999E-2</v>
      </c>
    </row>
    <row r="339" spans="2:6" s="44" customFormat="1" ht="13.5" customHeight="1">
      <c r="B339" s="199"/>
      <c r="C339" s="235"/>
      <c r="D339" s="132" t="s">
        <v>338</v>
      </c>
      <c r="E339" s="132" t="s">
        <v>96</v>
      </c>
      <c r="F339" s="82">
        <v>1.2E-2</v>
      </c>
    </row>
    <row r="340" spans="2:6" s="44" customFormat="1" ht="13.5" customHeight="1">
      <c r="B340" s="199"/>
      <c r="C340" s="235"/>
      <c r="D340" s="132" t="s">
        <v>148</v>
      </c>
      <c r="E340" s="132" t="s">
        <v>149</v>
      </c>
      <c r="F340" s="82">
        <v>1.0999999999999999E-2</v>
      </c>
    </row>
    <row r="341" spans="2:6" s="44" customFormat="1" ht="13.5" customHeight="1">
      <c r="B341" s="199"/>
      <c r="C341" s="235"/>
      <c r="D341" s="132" t="s">
        <v>132</v>
      </c>
      <c r="E341" s="132" t="s">
        <v>95</v>
      </c>
      <c r="F341" s="82">
        <v>8.0000000000000002E-3</v>
      </c>
    </row>
    <row r="342" spans="2:6" s="44" customFormat="1" ht="13.5" customHeight="1">
      <c r="B342" s="199"/>
      <c r="C342" s="235"/>
      <c r="D342" s="132" t="s">
        <v>383</v>
      </c>
      <c r="E342" s="132" t="s">
        <v>376</v>
      </c>
      <c r="F342" s="82">
        <v>8.0000000000000002E-3</v>
      </c>
    </row>
    <row r="343" spans="2:6" s="44" customFormat="1" ht="13.5" customHeight="1">
      <c r="B343" s="199"/>
      <c r="C343" s="236"/>
      <c r="D343" s="133" t="s">
        <v>342</v>
      </c>
      <c r="E343" s="133" t="s">
        <v>150</v>
      </c>
      <c r="F343" s="83">
        <v>8.0000000000000002E-3</v>
      </c>
    </row>
    <row r="344" spans="2:6" s="44" customFormat="1" ht="13.5" customHeight="1">
      <c r="B344" s="199">
        <v>35</v>
      </c>
      <c r="C344" s="234" t="s">
        <v>2</v>
      </c>
      <c r="D344" s="149" t="s">
        <v>156</v>
      </c>
      <c r="E344" s="149" t="s">
        <v>96</v>
      </c>
      <c r="F344" s="150">
        <v>1.7999999999999999E-2</v>
      </c>
    </row>
    <row r="345" spans="2:6" s="44" customFormat="1" ht="13.5" customHeight="1">
      <c r="B345" s="199"/>
      <c r="C345" s="235"/>
      <c r="D345" s="131" t="s">
        <v>100</v>
      </c>
      <c r="E345" s="131" t="s">
        <v>101</v>
      </c>
      <c r="F345" s="82">
        <v>1.7000000000000001E-2</v>
      </c>
    </row>
    <row r="346" spans="2:6" s="44" customFormat="1" ht="13.5" customHeight="1">
      <c r="B346" s="199"/>
      <c r="C346" s="235"/>
      <c r="D346" s="132" t="s">
        <v>97</v>
      </c>
      <c r="E346" s="132" t="s">
        <v>150</v>
      </c>
      <c r="F346" s="82">
        <v>1.6E-2</v>
      </c>
    </row>
    <row r="347" spans="2:6" s="44" customFormat="1" ht="13.5" customHeight="1">
      <c r="B347" s="199"/>
      <c r="C347" s="235"/>
      <c r="D347" s="132" t="s">
        <v>132</v>
      </c>
      <c r="E347" s="132" t="s">
        <v>95</v>
      </c>
      <c r="F347" s="82">
        <v>1.4999999999999999E-2</v>
      </c>
    </row>
    <row r="348" spans="2:6" s="44" customFormat="1" ht="13.5" customHeight="1">
      <c r="B348" s="199"/>
      <c r="C348" s="235"/>
      <c r="D348" s="132" t="s">
        <v>338</v>
      </c>
      <c r="E348" s="132" t="s">
        <v>96</v>
      </c>
      <c r="F348" s="82">
        <v>1.2999999999999999E-2</v>
      </c>
    </row>
    <row r="349" spans="2:6" s="44" customFormat="1" ht="13.5" customHeight="1">
      <c r="B349" s="199"/>
      <c r="C349" s="235"/>
      <c r="D349" s="132" t="s">
        <v>131</v>
      </c>
      <c r="E349" s="132" t="s">
        <v>95</v>
      </c>
      <c r="F349" s="82">
        <v>1.2E-2</v>
      </c>
    </row>
    <row r="350" spans="2:6" s="44" customFormat="1" ht="13.5" customHeight="1">
      <c r="B350" s="199"/>
      <c r="C350" s="235"/>
      <c r="D350" s="132" t="s">
        <v>337</v>
      </c>
      <c r="E350" s="132" t="s">
        <v>96</v>
      </c>
      <c r="F350" s="82">
        <v>1.0999999999999999E-2</v>
      </c>
    </row>
    <row r="351" spans="2:6" s="44" customFormat="1" ht="13.5" customHeight="1">
      <c r="B351" s="199"/>
      <c r="C351" s="235"/>
      <c r="D351" s="132" t="s">
        <v>339</v>
      </c>
      <c r="E351" s="132" t="s">
        <v>96</v>
      </c>
      <c r="F351" s="82">
        <v>1.0999999999999999E-2</v>
      </c>
    </row>
    <row r="352" spans="2:6" s="44" customFormat="1" ht="13.5" customHeight="1">
      <c r="B352" s="199"/>
      <c r="C352" s="235"/>
      <c r="D352" s="132" t="s">
        <v>148</v>
      </c>
      <c r="E352" s="132" t="s">
        <v>149</v>
      </c>
      <c r="F352" s="82">
        <v>0.01</v>
      </c>
    </row>
    <row r="353" spans="2:6" s="44" customFormat="1" ht="13.5" customHeight="1">
      <c r="B353" s="199"/>
      <c r="C353" s="236"/>
      <c r="D353" s="133" t="s">
        <v>342</v>
      </c>
      <c r="E353" s="133" t="s">
        <v>150</v>
      </c>
      <c r="F353" s="83">
        <v>8.0000000000000002E-3</v>
      </c>
    </row>
    <row r="354" spans="2:6" s="44" customFormat="1" ht="13.5" customHeight="1">
      <c r="B354" s="199">
        <v>36</v>
      </c>
      <c r="C354" s="234" t="s">
        <v>3</v>
      </c>
      <c r="D354" s="149" t="s">
        <v>100</v>
      </c>
      <c r="E354" s="149" t="s">
        <v>101</v>
      </c>
      <c r="F354" s="150">
        <v>1.7000000000000001E-2</v>
      </c>
    </row>
    <row r="355" spans="2:6" s="44" customFormat="1" ht="13.5" customHeight="1">
      <c r="B355" s="199"/>
      <c r="C355" s="235"/>
      <c r="D355" s="131" t="s">
        <v>337</v>
      </c>
      <c r="E355" s="131" t="s">
        <v>96</v>
      </c>
      <c r="F355" s="82">
        <v>1.6E-2</v>
      </c>
    </row>
    <row r="356" spans="2:6" s="44" customFormat="1" ht="13.5" customHeight="1">
      <c r="B356" s="199"/>
      <c r="C356" s="235"/>
      <c r="D356" s="132" t="s">
        <v>132</v>
      </c>
      <c r="E356" s="132" t="s">
        <v>95</v>
      </c>
      <c r="F356" s="82">
        <v>1.4999999999999999E-2</v>
      </c>
    </row>
    <row r="357" spans="2:6" s="44" customFormat="1" ht="13.5" customHeight="1">
      <c r="B357" s="199"/>
      <c r="C357" s="235"/>
      <c r="D357" s="132" t="s">
        <v>156</v>
      </c>
      <c r="E357" s="132" t="s">
        <v>96</v>
      </c>
      <c r="F357" s="82">
        <v>1.4999999999999999E-2</v>
      </c>
    </row>
    <row r="358" spans="2:6" s="44" customFormat="1" ht="13.5" customHeight="1">
      <c r="B358" s="199"/>
      <c r="C358" s="235"/>
      <c r="D358" s="132" t="s">
        <v>400</v>
      </c>
      <c r="E358" s="132" t="s">
        <v>96</v>
      </c>
      <c r="F358" s="82">
        <v>1.4E-2</v>
      </c>
    </row>
    <row r="359" spans="2:6" s="44" customFormat="1" ht="13.5" customHeight="1">
      <c r="B359" s="199"/>
      <c r="C359" s="235"/>
      <c r="D359" s="132" t="s">
        <v>339</v>
      </c>
      <c r="E359" s="132" t="s">
        <v>96</v>
      </c>
      <c r="F359" s="82">
        <v>1.4E-2</v>
      </c>
    </row>
    <row r="360" spans="2:6" s="44" customFormat="1" ht="13.5" customHeight="1">
      <c r="B360" s="199"/>
      <c r="C360" s="235"/>
      <c r="D360" s="132" t="s">
        <v>131</v>
      </c>
      <c r="E360" s="132" t="s">
        <v>95</v>
      </c>
      <c r="F360" s="82">
        <v>1.2E-2</v>
      </c>
    </row>
    <row r="361" spans="2:6" s="44" customFormat="1" ht="13.5" customHeight="1">
      <c r="B361" s="199"/>
      <c r="C361" s="235"/>
      <c r="D361" s="132" t="s">
        <v>387</v>
      </c>
      <c r="E361" s="132" t="s">
        <v>388</v>
      </c>
      <c r="F361" s="82">
        <v>1.2E-2</v>
      </c>
    </row>
    <row r="362" spans="2:6" s="44" customFormat="1" ht="13.5" customHeight="1">
      <c r="B362" s="199"/>
      <c r="C362" s="235"/>
      <c r="D362" s="132" t="s">
        <v>98</v>
      </c>
      <c r="E362" s="132" t="s">
        <v>99</v>
      </c>
      <c r="F362" s="82">
        <v>1.0999999999999999E-2</v>
      </c>
    </row>
    <row r="363" spans="2:6" s="44" customFormat="1" ht="13.5" customHeight="1">
      <c r="B363" s="199"/>
      <c r="C363" s="236"/>
      <c r="D363" s="133" t="s">
        <v>97</v>
      </c>
      <c r="E363" s="133" t="s">
        <v>150</v>
      </c>
      <c r="F363" s="83">
        <v>0.01</v>
      </c>
    </row>
    <row r="364" spans="2:6" s="44" customFormat="1" ht="13.5" customHeight="1">
      <c r="B364" s="199">
        <v>37</v>
      </c>
      <c r="C364" s="234" t="s">
        <v>4</v>
      </c>
      <c r="D364" s="149" t="s">
        <v>100</v>
      </c>
      <c r="E364" s="149" t="s">
        <v>101</v>
      </c>
      <c r="F364" s="150">
        <v>1.9E-2</v>
      </c>
    </row>
    <row r="365" spans="2:6" s="44" customFormat="1" ht="13.5" customHeight="1">
      <c r="B365" s="199"/>
      <c r="C365" s="235"/>
      <c r="D365" s="131" t="s">
        <v>156</v>
      </c>
      <c r="E365" s="131" t="s">
        <v>96</v>
      </c>
      <c r="F365" s="82">
        <v>1.6E-2</v>
      </c>
    </row>
    <row r="366" spans="2:6" s="44" customFormat="1" ht="13.5" customHeight="1">
      <c r="B366" s="199"/>
      <c r="C366" s="235"/>
      <c r="D366" s="132" t="s">
        <v>337</v>
      </c>
      <c r="E366" s="132" t="s">
        <v>96</v>
      </c>
      <c r="F366" s="82">
        <v>1.4999999999999999E-2</v>
      </c>
    </row>
    <row r="367" spans="2:6" s="44" customFormat="1" ht="13.5" customHeight="1">
      <c r="B367" s="199"/>
      <c r="C367" s="235"/>
      <c r="D367" s="132" t="s">
        <v>98</v>
      </c>
      <c r="E367" s="132" t="s">
        <v>99</v>
      </c>
      <c r="F367" s="82">
        <v>1.4999999999999999E-2</v>
      </c>
    </row>
    <row r="368" spans="2:6" s="44" customFormat="1" ht="13.5" customHeight="1">
      <c r="B368" s="199"/>
      <c r="C368" s="235"/>
      <c r="D368" s="132" t="s">
        <v>132</v>
      </c>
      <c r="E368" s="132" t="s">
        <v>95</v>
      </c>
      <c r="F368" s="82">
        <v>1.4E-2</v>
      </c>
    </row>
    <row r="369" spans="2:6" s="44" customFormat="1" ht="13.5" customHeight="1">
      <c r="B369" s="199"/>
      <c r="C369" s="235"/>
      <c r="D369" s="132" t="s">
        <v>131</v>
      </c>
      <c r="E369" s="132" t="s">
        <v>95</v>
      </c>
      <c r="F369" s="82">
        <v>1.2999999999999999E-2</v>
      </c>
    </row>
    <row r="370" spans="2:6" s="44" customFormat="1" ht="13.5" customHeight="1">
      <c r="B370" s="199"/>
      <c r="C370" s="235"/>
      <c r="D370" s="132" t="s">
        <v>339</v>
      </c>
      <c r="E370" s="132" t="s">
        <v>96</v>
      </c>
      <c r="F370" s="82">
        <v>1.2999999999999999E-2</v>
      </c>
    </row>
    <row r="371" spans="2:6" s="44" customFormat="1" ht="13.5" customHeight="1">
      <c r="B371" s="199"/>
      <c r="C371" s="235"/>
      <c r="D371" s="132" t="s">
        <v>97</v>
      </c>
      <c r="E371" s="132" t="s">
        <v>150</v>
      </c>
      <c r="F371" s="82">
        <v>1.2999999999999999E-2</v>
      </c>
    </row>
    <row r="372" spans="2:6" s="44" customFormat="1" ht="13.5" customHeight="1">
      <c r="B372" s="199"/>
      <c r="C372" s="235"/>
      <c r="D372" s="132" t="s">
        <v>338</v>
      </c>
      <c r="E372" s="132" t="s">
        <v>96</v>
      </c>
      <c r="F372" s="82">
        <v>1.2E-2</v>
      </c>
    </row>
    <row r="373" spans="2:6" s="44" customFormat="1" ht="13.5" customHeight="1">
      <c r="B373" s="199"/>
      <c r="C373" s="236"/>
      <c r="D373" s="133" t="s">
        <v>365</v>
      </c>
      <c r="E373" s="133" t="s">
        <v>95</v>
      </c>
      <c r="F373" s="83">
        <v>8.9999999999999993E-3</v>
      </c>
    </row>
    <row r="374" spans="2:6" s="44" customFormat="1" ht="13.5" customHeight="1">
      <c r="B374" s="199">
        <v>38</v>
      </c>
      <c r="C374" s="234" t="s">
        <v>46</v>
      </c>
      <c r="D374" s="149" t="s">
        <v>156</v>
      </c>
      <c r="E374" s="149" t="s">
        <v>96</v>
      </c>
      <c r="F374" s="150">
        <v>3.2000000000000001E-2</v>
      </c>
    </row>
    <row r="375" spans="2:6" s="44" customFormat="1" ht="13.5" customHeight="1">
      <c r="B375" s="199"/>
      <c r="C375" s="235"/>
      <c r="D375" s="131" t="s">
        <v>100</v>
      </c>
      <c r="E375" s="131" t="s">
        <v>101</v>
      </c>
      <c r="F375" s="82">
        <v>2.1000000000000001E-2</v>
      </c>
    </row>
    <row r="376" spans="2:6" s="44" customFormat="1" ht="13.5" customHeight="1">
      <c r="B376" s="199"/>
      <c r="C376" s="235"/>
      <c r="D376" s="132" t="s">
        <v>98</v>
      </c>
      <c r="E376" s="132" t="s">
        <v>99</v>
      </c>
      <c r="F376" s="82">
        <v>0.02</v>
      </c>
    </row>
    <row r="377" spans="2:6" s="44" customFormat="1" ht="13.5" customHeight="1">
      <c r="B377" s="199"/>
      <c r="C377" s="235"/>
      <c r="D377" s="132" t="s">
        <v>97</v>
      </c>
      <c r="E377" s="132" t="s">
        <v>150</v>
      </c>
      <c r="F377" s="82">
        <v>1.7999999999999999E-2</v>
      </c>
    </row>
    <row r="378" spans="2:6" s="44" customFormat="1" ht="13.5" customHeight="1">
      <c r="B378" s="199"/>
      <c r="C378" s="235"/>
      <c r="D378" s="132" t="s">
        <v>338</v>
      </c>
      <c r="E378" s="132" t="s">
        <v>96</v>
      </c>
      <c r="F378" s="82">
        <v>1.7999999999999999E-2</v>
      </c>
    </row>
    <row r="379" spans="2:6" s="44" customFormat="1" ht="13.5" customHeight="1">
      <c r="B379" s="199"/>
      <c r="C379" s="235"/>
      <c r="D379" s="132" t="s">
        <v>339</v>
      </c>
      <c r="E379" s="132" t="s">
        <v>96</v>
      </c>
      <c r="F379" s="82">
        <v>1.6E-2</v>
      </c>
    </row>
    <row r="380" spans="2:6" s="44" customFormat="1" ht="13.5" customHeight="1">
      <c r="B380" s="199"/>
      <c r="C380" s="235"/>
      <c r="D380" s="132" t="s">
        <v>342</v>
      </c>
      <c r="E380" s="132" t="s">
        <v>150</v>
      </c>
      <c r="F380" s="82">
        <v>1.4E-2</v>
      </c>
    </row>
    <row r="381" spans="2:6" s="44" customFormat="1" ht="13.5" customHeight="1">
      <c r="B381" s="199"/>
      <c r="C381" s="235"/>
      <c r="D381" s="132" t="s">
        <v>346</v>
      </c>
      <c r="E381" s="132" t="s">
        <v>95</v>
      </c>
      <c r="F381" s="82">
        <v>1.4E-2</v>
      </c>
    </row>
    <row r="382" spans="2:6" s="44" customFormat="1" ht="13.5" customHeight="1">
      <c r="B382" s="199"/>
      <c r="C382" s="235"/>
      <c r="D382" s="132" t="s">
        <v>337</v>
      </c>
      <c r="E382" s="132" t="s">
        <v>96</v>
      </c>
      <c r="F382" s="82">
        <v>1.2999999999999999E-2</v>
      </c>
    </row>
    <row r="383" spans="2:6" s="44" customFormat="1" ht="13.5" customHeight="1">
      <c r="B383" s="199"/>
      <c r="C383" s="236"/>
      <c r="D383" s="133" t="s">
        <v>131</v>
      </c>
      <c r="E383" s="133" t="s">
        <v>95</v>
      </c>
      <c r="F383" s="83">
        <v>1.0999999999999999E-2</v>
      </c>
    </row>
    <row r="384" spans="2:6" s="44" customFormat="1" ht="13.5" customHeight="1">
      <c r="B384" s="199">
        <v>39</v>
      </c>
      <c r="C384" s="234" t="s">
        <v>9</v>
      </c>
      <c r="D384" s="149" t="s">
        <v>100</v>
      </c>
      <c r="E384" s="149" t="s">
        <v>101</v>
      </c>
      <c r="F384" s="150">
        <v>1.7000000000000001E-2</v>
      </c>
    </row>
    <row r="385" spans="2:6" s="44" customFormat="1" ht="13.5" customHeight="1">
      <c r="B385" s="199"/>
      <c r="C385" s="235"/>
      <c r="D385" s="131" t="s">
        <v>156</v>
      </c>
      <c r="E385" s="131" t="s">
        <v>96</v>
      </c>
      <c r="F385" s="82">
        <v>1.7000000000000001E-2</v>
      </c>
    </row>
    <row r="386" spans="2:6" s="44" customFormat="1" ht="13.5" customHeight="1">
      <c r="B386" s="199"/>
      <c r="C386" s="235"/>
      <c r="D386" s="132" t="s">
        <v>97</v>
      </c>
      <c r="E386" s="132" t="s">
        <v>150</v>
      </c>
      <c r="F386" s="82">
        <v>1.4E-2</v>
      </c>
    </row>
    <row r="387" spans="2:6" s="44" customFormat="1" ht="13.5" customHeight="1">
      <c r="B387" s="199"/>
      <c r="C387" s="235"/>
      <c r="D387" s="132" t="s">
        <v>339</v>
      </c>
      <c r="E387" s="132" t="s">
        <v>96</v>
      </c>
      <c r="F387" s="82">
        <v>1.2999999999999999E-2</v>
      </c>
    </row>
    <row r="388" spans="2:6" s="44" customFormat="1" ht="13.5" customHeight="1">
      <c r="B388" s="199"/>
      <c r="C388" s="235"/>
      <c r="D388" s="132" t="s">
        <v>342</v>
      </c>
      <c r="E388" s="132" t="s">
        <v>150</v>
      </c>
      <c r="F388" s="82">
        <v>0.01</v>
      </c>
    </row>
    <row r="389" spans="2:6" s="44" customFormat="1" ht="13.5" customHeight="1">
      <c r="B389" s="199"/>
      <c r="C389" s="235"/>
      <c r="D389" s="132" t="s">
        <v>340</v>
      </c>
      <c r="E389" s="132" t="s">
        <v>341</v>
      </c>
      <c r="F389" s="82">
        <v>8.9999999999999993E-3</v>
      </c>
    </row>
    <row r="390" spans="2:6" s="44" customFormat="1" ht="13.5" customHeight="1">
      <c r="B390" s="199"/>
      <c r="C390" s="235"/>
      <c r="D390" s="132" t="s">
        <v>337</v>
      </c>
      <c r="E390" s="132" t="s">
        <v>96</v>
      </c>
      <c r="F390" s="82">
        <v>8.0000000000000002E-3</v>
      </c>
    </row>
    <row r="391" spans="2:6" s="44" customFormat="1" ht="13.5" customHeight="1">
      <c r="B391" s="199"/>
      <c r="C391" s="235"/>
      <c r="D391" s="132" t="s">
        <v>338</v>
      </c>
      <c r="E391" s="132" t="s">
        <v>96</v>
      </c>
      <c r="F391" s="82">
        <v>7.0000000000000001E-3</v>
      </c>
    </row>
    <row r="392" spans="2:6" s="44" customFormat="1" ht="13.5" customHeight="1">
      <c r="B392" s="199"/>
      <c r="C392" s="235"/>
      <c r="D392" s="132" t="s">
        <v>391</v>
      </c>
      <c r="E392" s="132" t="s">
        <v>96</v>
      </c>
      <c r="F392" s="82">
        <v>7.0000000000000001E-3</v>
      </c>
    </row>
    <row r="393" spans="2:6" s="44" customFormat="1" ht="13.5" customHeight="1">
      <c r="B393" s="199"/>
      <c r="C393" s="236"/>
      <c r="D393" s="133" t="s">
        <v>345</v>
      </c>
      <c r="E393" s="133" t="s">
        <v>96</v>
      </c>
      <c r="F393" s="83">
        <v>7.0000000000000001E-3</v>
      </c>
    </row>
    <row r="394" spans="2:6" s="44" customFormat="1" ht="13.5" customHeight="1">
      <c r="B394" s="199">
        <v>40</v>
      </c>
      <c r="C394" s="234" t="s">
        <v>47</v>
      </c>
      <c r="D394" s="149" t="s">
        <v>156</v>
      </c>
      <c r="E394" s="149" t="s">
        <v>96</v>
      </c>
      <c r="F394" s="150">
        <v>2.1999999999999999E-2</v>
      </c>
    </row>
    <row r="395" spans="2:6" s="44" customFormat="1" ht="13.5" customHeight="1">
      <c r="B395" s="199"/>
      <c r="C395" s="235"/>
      <c r="D395" s="131" t="s">
        <v>100</v>
      </c>
      <c r="E395" s="131" t="s">
        <v>101</v>
      </c>
      <c r="F395" s="82">
        <v>1.7999999999999999E-2</v>
      </c>
    </row>
    <row r="396" spans="2:6" s="44" customFormat="1" ht="13.5" customHeight="1">
      <c r="B396" s="199"/>
      <c r="C396" s="235"/>
      <c r="D396" s="132" t="s">
        <v>400</v>
      </c>
      <c r="E396" s="132" t="s">
        <v>96</v>
      </c>
      <c r="F396" s="82">
        <v>1.7999999999999999E-2</v>
      </c>
    </row>
    <row r="397" spans="2:6" s="44" customFormat="1" ht="13.5" customHeight="1">
      <c r="B397" s="199"/>
      <c r="C397" s="235"/>
      <c r="D397" s="132" t="s">
        <v>339</v>
      </c>
      <c r="E397" s="132" t="s">
        <v>96</v>
      </c>
      <c r="F397" s="82">
        <v>1.7000000000000001E-2</v>
      </c>
    </row>
    <row r="398" spans="2:6" s="44" customFormat="1" ht="13.5" customHeight="1">
      <c r="B398" s="199"/>
      <c r="C398" s="235"/>
      <c r="D398" s="132" t="s">
        <v>343</v>
      </c>
      <c r="E398" s="132" t="s">
        <v>344</v>
      </c>
      <c r="F398" s="82">
        <v>1.2999999999999999E-2</v>
      </c>
    </row>
    <row r="399" spans="2:6" s="44" customFormat="1" ht="13.5" customHeight="1">
      <c r="B399" s="199"/>
      <c r="C399" s="235"/>
      <c r="D399" s="132" t="s">
        <v>97</v>
      </c>
      <c r="E399" s="132" t="s">
        <v>150</v>
      </c>
      <c r="F399" s="82">
        <v>1.2E-2</v>
      </c>
    </row>
    <row r="400" spans="2:6" s="44" customFormat="1" ht="13.5" customHeight="1">
      <c r="B400" s="199"/>
      <c r="C400" s="235"/>
      <c r="D400" s="132" t="s">
        <v>401</v>
      </c>
      <c r="E400" s="132" t="s">
        <v>402</v>
      </c>
      <c r="F400" s="82">
        <v>1.0999999999999999E-2</v>
      </c>
    </row>
    <row r="401" spans="2:6" s="44" customFormat="1" ht="13.5" customHeight="1">
      <c r="B401" s="199"/>
      <c r="C401" s="235"/>
      <c r="D401" s="132" t="s">
        <v>403</v>
      </c>
      <c r="E401" s="132" t="s">
        <v>95</v>
      </c>
      <c r="F401" s="82">
        <v>1.0999999999999999E-2</v>
      </c>
    </row>
    <row r="402" spans="2:6" s="44" customFormat="1" ht="13.5" customHeight="1">
      <c r="B402" s="199"/>
      <c r="C402" s="235"/>
      <c r="D402" s="132" t="s">
        <v>364</v>
      </c>
      <c r="E402" s="132" t="s">
        <v>101</v>
      </c>
      <c r="F402" s="82">
        <v>0.01</v>
      </c>
    </row>
    <row r="403" spans="2:6" s="44" customFormat="1" ht="13.5" customHeight="1">
      <c r="B403" s="199"/>
      <c r="C403" s="236"/>
      <c r="D403" s="133" t="s">
        <v>151</v>
      </c>
      <c r="E403" s="133" t="s">
        <v>94</v>
      </c>
      <c r="F403" s="83">
        <v>0.01</v>
      </c>
    </row>
    <row r="404" spans="2:6" s="44" customFormat="1" ht="13.5" customHeight="1">
      <c r="B404" s="199">
        <v>41</v>
      </c>
      <c r="C404" s="234" t="s">
        <v>14</v>
      </c>
      <c r="D404" s="149" t="s">
        <v>156</v>
      </c>
      <c r="E404" s="149" t="s">
        <v>96</v>
      </c>
      <c r="F404" s="150">
        <v>3.5000000000000003E-2</v>
      </c>
    </row>
    <row r="405" spans="2:6" s="44" customFormat="1" ht="13.5" customHeight="1">
      <c r="B405" s="199"/>
      <c r="C405" s="235"/>
      <c r="D405" s="131" t="s">
        <v>100</v>
      </c>
      <c r="E405" s="131" t="s">
        <v>101</v>
      </c>
      <c r="F405" s="82">
        <v>0.02</v>
      </c>
    </row>
    <row r="406" spans="2:6" s="44" customFormat="1" ht="13.5" customHeight="1">
      <c r="B406" s="199"/>
      <c r="C406" s="235"/>
      <c r="D406" s="132" t="s">
        <v>98</v>
      </c>
      <c r="E406" s="132" t="s">
        <v>99</v>
      </c>
      <c r="F406" s="82">
        <v>1.4E-2</v>
      </c>
    </row>
    <row r="407" spans="2:6" s="44" customFormat="1" ht="13.5" customHeight="1">
      <c r="B407" s="199"/>
      <c r="C407" s="235"/>
      <c r="D407" s="132" t="s">
        <v>337</v>
      </c>
      <c r="E407" s="132" t="s">
        <v>96</v>
      </c>
      <c r="F407" s="82">
        <v>1.2999999999999999E-2</v>
      </c>
    </row>
    <row r="408" spans="2:6" s="44" customFormat="1" ht="13.5" customHeight="1">
      <c r="B408" s="199"/>
      <c r="C408" s="235"/>
      <c r="D408" s="132" t="s">
        <v>97</v>
      </c>
      <c r="E408" s="132" t="s">
        <v>150</v>
      </c>
      <c r="F408" s="82">
        <v>1.2E-2</v>
      </c>
    </row>
    <row r="409" spans="2:6" s="44" customFormat="1" ht="13.5" customHeight="1">
      <c r="B409" s="199"/>
      <c r="C409" s="235"/>
      <c r="D409" s="132" t="s">
        <v>339</v>
      </c>
      <c r="E409" s="132" t="s">
        <v>96</v>
      </c>
      <c r="F409" s="82">
        <v>1.2E-2</v>
      </c>
    </row>
    <row r="410" spans="2:6" s="44" customFormat="1" ht="13.5" customHeight="1">
      <c r="B410" s="199"/>
      <c r="C410" s="235"/>
      <c r="D410" s="132" t="s">
        <v>404</v>
      </c>
      <c r="E410" s="132" t="s">
        <v>96</v>
      </c>
      <c r="F410" s="82">
        <v>1.0999999999999999E-2</v>
      </c>
    </row>
    <row r="411" spans="2:6" s="44" customFormat="1" ht="13.5" customHeight="1">
      <c r="B411" s="199"/>
      <c r="C411" s="235"/>
      <c r="D411" s="132" t="s">
        <v>338</v>
      </c>
      <c r="E411" s="132" t="s">
        <v>96</v>
      </c>
      <c r="F411" s="82">
        <v>0.01</v>
      </c>
    </row>
    <row r="412" spans="2:6" s="44" customFormat="1" ht="13.5" customHeight="1">
      <c r="B412" s="199"/>
      <c r="C412" s="235"/>
      <c r="D412" s="132" t="s">
        <v>353</v>
      </c>
      <c r="E412" s="132" t="s">
        <v>354</v>
      </c>
      <c r="F412" s="82">
        <v>0.01</v>
      </c>
    </row>
    <row r="413" spans="2:6" s="44" customFormat="1" ht="13.5" customHeight="1">
      <c r="B413" s="199"/>
      <c r="C413" s="236"/>
      <c r="D413" s="133" t="s">
        <v>387</v>
      </c>
      <c r="E413" s="133" t="s">
        <v>388</v>
      </c>
      <c r="F413" s="83">
        <v>0.01</v>
      </c>
    </row>
    <row r="414" spans="2:6" s="44" customFormat="1" ht="13.5" customHeight="1">
      <c r="B414" s="199">
        <v>42</v>
      </c>
      <c r="C414" s="234" t="s">
        <v>15</v>
      </c>
      <c r="D414" s="149" t="s">
        <v>156</v>
      </c>
      <c r="E414" s="149" t="s">
        <v>96</v>
      </c>
      <c r="F414" s="150">
        <v>1.7999999999999999E-2</v>
      </c>
    </row>
    <row r="415" spans="2:6" s="44" customFormat="1" ht="13.5" customHeight="1">
      <c r="B415" s="199"/>
      <c r="C415" s="235"/>
      <c r="D415" s="131" t="s">
        <v>100</v>
      </c>
      <c r="E415" s="131" t="s">
        <v>101</v>
      </c>
      <c r="F415" s="82">
        <v>1.7999999999999999E-2</v>
      </c>
    </row>
    <row r="416" spans="2:6" s="44" customFormat="1" ht="13.5" customHeight="1">
      <c r="B416" s="199"/>
      <c r="C416" s="235"/>
      <c r="D416" s="132" t="s">
        <v>339</v>
      </c>
      <c r="E416" s="132" t="s">
        <v>96</v>
      </c>
      <c r="F416" s="82">
        <v>1.4E-2</v>
      </c>
    </row>
    <row r="417" spans="2:6" s="44" customFormat="1" ht="13.5" customHeight="1">
      <c r="B417" s="199"/>
      <c r="C417" s="235"/>
      <c r="D417" s="132" t="s">
        <v>338</v>
      </c>
      <c r="E417" s="132" t="s">
        <v>96</v>
      </c>
      <c r="F417" s="82">
        <v>1.2999999999999999E-2</v>
      </c>
    </row>
    <row r="418" spans="2:6" s="44" customFormat="1" ht="13.5" customHeight="1">
      <c r="B418" s="199"/>
      <c r="C418" s="235"/>
      <c r="D418" s="132" t="s">
        <v>365</v>
      </c>
      <c r="E418" s="132" t="s">
        <v>95</v>
      </c>
      <c r="F418" s="82">
        <v>1.0999999999999999E-2</v>
      </c>
    </row>
    <row r="419" spans="2:6" s="44" customFormat="1" ht="13.5" customHeight="1">
      <c r="B419" s="199"/>
      <c r="C419" s="235"/>
      <c r="D419" s="132" t="s">
        <v>97</v>
      </c>
      <c r="E419" s="132" t="s">
        <v>150</v>
      </c>
      <c r="F419" s="82">
        <v>1.0999999999999999E-2</v>
      </c>
    </row>
    <row r="420" spans="2:6" s="44" customFormat="1" ht="13.5" customHeight="1">
      <c r="B420" s="199"/>
      <c r="C420" s="235"/>
      <c r="D420" s="132" t="s">
        <v>151</v>
      </c>
      <c r="E420" s="132" t="s">
        <v>94</v>
      </c>
      <c r="F420" s="82">
        <v>8.9999999999999993E-3</v>
      </c>
    </row>
    <row r="421" spans="2:6" s="44" customFormat="1" ht="13.5" customHeight="1">
      <c r="B421" s="199"/>
      <c r="C421" s="235"/>
      <c r="D421" s="132" t="s">
        <v>98</v>
      </c>
      <c r="E421" s="132" t="s">
        <v>99</v>
      </c>
      <c r="F421" s="82">
        <v>8.0000000000000002E-3</v>
      </c>
    </row>
    <row r="422" spans="2:6" s="44" customFormat="1" ht="13.5" customHeight="1">
      <c r="B422" s="199"/>
      <c r="C422" s="235"/>
      <c r="D422" s="132" t="s">
        <v>148</v>
      </c>
      <c r="E422" s="132" t="s">
        <v>149</v>
      </c>
      <c r="F422" s="82">
        <v>8.0000000000000002E-3</v>
      </c>
    </row>
    <row r="423" spans="2:6" s="44" customFormat="1" ht="13.5" customHeight="1">
      <c r="B423" s="199"/>
      <c r="C423" s="236"/>
      <c r="D423" s="133" t="s">
        <v>348</v>
      </c>
      <c r="E423" s="133" t="s">
        <v>95</v>
      </c>
      <c r="F423" s="83">
        <v>8.0000000000000002E-3</v>
      </c>
    </row>
    <row r="424" spans="2:6" s="44" customFormat="1" ht="13.5" customHeight="1">
      <c r="B424" s="199">
        <v>43</v>
      </c>
      <c r="C424" s="234" t="s">
        <v>10</v>
      </c>
      <c r="D424" s="149" t="s">
        <v>97</v>
      </c>
      <c r="E424" s="149" t="s">
        <v>150</v>
      </c>
      <c r="F424" s="150">
        <v>1.6E-2</v>
      </c>
    </row>
    <row r="425" spans="2:6" s="44" customFormat="1" ht="13.5" customHeight="1">
      <c r="B425" s="199"/>
      <c r="C425" s="235"/>
      <c r="D425" s="131" t="s">
        <v>100</v>
      </c>
      <c r="E425" s="131" t="s">
        <v>101</v>
      </c>
      <c r="F425" s="82">
        <v>1.4999999999999999E-2</v>
      </c>
    </row>
    <row r="426" spans="2:6" s="44" customFormat="1" ht="13.5" customHeight="1">
      <c r="B426" s="199"/>
      <c r="C426" s="235"/>
      <c r="D426" s="132" t="s">
        <v>156</v>
      </c>
      <c r="E426" s="132" t="s">
        <v>96</v>
      </c>
      <c r="F426" s="82">
        <v>1.4E-2</v>
      </c>
    </row>
    <row r="427" spans="2:6" s="44" customFormat="1" ht="13.5" customHeight="1">
      <c r="B427" s="199"/>
      <c r="C427" s="235"/>
      <c r="D427" s="132" t="s">
        <v>131</v>
      </c>
      <c r="E427" s="132" t="s">
        <v>95</v>
      </c>
      <c r="F427" s="82">
        <v>1.0999999999999999E-2</v>
      </c>
    </row>
    <row r="428" spans="2:6" s="44" customFormat="1" ht="13.5" customHeight="1">
      <c r="B428" s="199"/>
      <c r="C428" s="235"/>
      <c r="D428" s="132" t="s">
        <v>339</v>
      </c>
      <c r="E428" s="132" t="s">
        <v>96</v>
      </c>
      <c r="F428" s="82">
        <v>1.0999999999999999E-2</v>
      </c>
    </row>
    <row r="429" spans="2:6" s="44" customFormat="1" ht="13.5" customHeight="1">
      <c r="B429" s="199"/>
      <c r="C429" s="235"/>
      <c r="D429" s="132" t="s">
        <v>337</v>
      </c>
      <c r="E429" s="132" t="s">
        <v>96</v>
      </c>
      <c r="F429" s="82">
        <v>1.0999999999999999E-2</v>
      </c>
    </row>
    <row r="430" spans="2:6" s="44" customFormat="1" ht="13.5" customHeight="1">
      <c r="B430" s="199"/>
      <c r="C430" s="235"/>
      <c r="D430" s="132" t="s">
        <v>348</v>
      </c>
      <c r="E430" s="132" t="s">
        <v>95</v>
      </c>
      <c r="F430" s="82">
        <v>0.01</v>
      </c>
    </row>
    <row r="431" spans="2:6" s="44" customFormat="1" ht="13.5" customHeight="1">
      <c r="B431" s="199"/>
      <c r="C431" s="235"/>
      <c r="D431" s="132" t="s">
        <v>132</v>
      </c>
      <c r="E431" s="132" t="s">
        <v>95</v>
      </c>
      <c r="F431" s="82">
        <v>0.01</v>
      </c>
    </row>
    <row r="432" spans="2:6" s="44" customFormat="1" ht="13.5" customHeight="1">
      <c r="B432" s="199"/>
      <c r="C432" s="235"/>
      <c r="D432" s="132" t="s">
        <v>157</v>
      </c>
      <c r="E432" s="132" t="s">
        <v>96</v>
      </c>
      <c r="F432" s="82">
        <v>8.9999999999999993E-3</v>
      </c>
    </row>
    <row r="433" spans="2:6" s="44" customFormat="1" ht="13.5" customHeight="1">
      <c r="B433" s="199"/>
      <c r="C433" s="236"/>
      <c r="D433" s="133" t="s">
        <v>340</v>
      </c>
      <c r="E433" s="133" t="s">
        <v>341</v>
      </c>
      <c r="F433" s="83">
        <v>8.0000000000000002E-3</v>
      </c>
    </row>
    <row r="434" spans="2:6" s="44" customFormat="1" ht="13.5" customHeight="1">
      <c r="B434" s="199">
        <v>44</v>
      </c>
      <c r="C434" s="234" t="s">
        <v>22</v>
      </c>
      <c r="D434" s="149" t="s">
        <v>337</v>
      </c>
      <c r="E434" s="149" t="s">
        <v>96</v>
      </c>
      <c r="F434" s="150">
        <v>2.5000000000000001E-2</v>
      </c>
    </row>
    <row r="435" spans="2:6" s="44" customFormat="1" ht="13.5" customHeight="1">
      <c r="B435" s="199"/>
      <c r="C435" s="235"/>
      <c r="D435" s="131" t="s">
        <v>156</v>
      </c>
      <c r="E435" s="131" t="s">
        <v>96</v>
      </c>
      <c r="F435" s="82">
        <v>2.1000000000000001E-2</v>
      </c>
    </row>
    <row r="436" spans="2:6" s="44" customFormat="1" ht="13.5" customHeight="1">
      <c r="B436" s="199"/>
      <c r="C436" s="235"/>
      <c r="D436" s="132" t="s">
        <v>100</v>
      </c>
      <c r="E436" s="132" t="s">
        <v>101</v>
      </c>
      <c r="F436" s="82">
        <v>1.7000000000000001E-2</v>
      </c>
    </row>
    <row r="437" spans="2:6" s="44" customFormat="1" ht="13.5" customHeight="1">
      <c r="B437" s="199"/>
      <c r="C437" s="235"/>
      <c r="D437" s="132" t="s">
        <v>338</v>
      </c>
      <c r="E437" s="132" t="s">
        <v>96</v>
      </c>
      <c r="F437" s="82">
        <v>1.7000000000000001E-2</v>
      </c>
    </row>
    <row r="438" spans="2:6" s="44" customFormat="1" ht="13.5" customHeight="1">
      <c r="B438" s="199"/>
      <c r="C438" s="235"/>
      <c r="D438" s="132" t="s">
        <v>97</v>
      </c>
      <c r="E438" s="132" t="s">
        <v>150</v>
      </c>
      <c r="F438" s="82">
        <v>1.7000000000000001E-2</v>
      </c>
    </row>
    <row r="439" spans="2:6" s="44" customFormat="1" ht="13.5" customHeight="1">
      <c r="B439" s="199"/>
      <c r="C439" s="235"/>
      <c r="D439" s="132" t="s">
        <v>339</v>
      </c>
      <c r="E439" s="132" t="s">
        <v>96</v>
      </c>
      <c r="F439" s="82">
        <v>1.2999999999999999E-2</v>
      </c>
    </row>
    <row r="440" spans="2:6" s="44" customFormat="1" ht="13.5" customHeight="1">
      <c r="B440" s="199"/>
      <c r="C440" s="235"/>
      <c r="D440" s="132" t="s">
        <v>364</v>
      </c>
      <c r="E440" s="132" t="s">
        <v>101</v>
      </c>
      <c r="F440" s="82">
        <v>1.0999999999999999E-2</v>
      </c>
    </row>
    <row r="441" spans="2:6" s="44" customFormat="1" ht="13.5" customHeight="1">
      <c r="B441" s="199"/>
      <c r="C441" s="235"/>
      <c r="D441" s="132" t="s">
        <v>157</v>
      </c>
      <c r="E441" s="132" t="s">
        <v>96</v>
      </c>
      <c r="F441" s="82">
        <v>8.9999999999999993E-3</v>
      </c>
    </row>
    <row r="442" spans="2:6" s="44" customFormat="1" ht="13.5" customHeight="1">
      <c r="B442" s="199"/>
      <c r="C442" s="235"/>
      <c r="D442" s="132" t="s">
        <v>151</v>
      </c>
      <c r="E442" s="132" t="s">
        <v>94</v>
      </c>
      <c r="F442" s="82">
        <v>8.0000000000000002E-3</v>
      </c>
    </row>
    <row r="443" spans="2:6" s="44" customFormat="1" ht="13.5" customHeight="1">
      <c r="B443" s="199"/>
      <c r="C443" s="236"/>
      <c r="D443" s="133" t="s">
        <v>397</v>
      </c>
      <c r="E443" s="133" t="s">
        <v>150</v>
      </c>
      <c r="F443" s="83">
        <v>8.0000000000000002E-3</v>
      </c>
    </row>
    <row r="444" spans="2:6" s="44" customFormat="1" ht="13.5" customHeight="1">
      <c r="B444" s="199">
        <v>45</v>
      </c>
      <c r="C444" s="234" t="s">
        <v>48</v>
      </c>
      <c r="D444" s="149" t="s">
        <v>100</v>
      </c>
      <c r="E444" s="149" t="s">
        <v>101</v>
      </c>
      <c r="F444" s="150">
        <v>2.1000000000000001E-2</v>
      </c>
    </row>
    <row r="445" spans="2:6" s="44" customFormat="1" ht="13.5" customHeight="1">
      <c r="B445" s="199"/>
      <c r="C445" s="235"/>
      <c r="D445" s="131" t="s">
        <v>346</v>
      </c>
      <c r="E445" s="131" t="s">
        <v>95</v>
      </c>
      <c r="F445" s="82">
        <v>1.9E-2</v>
      </c>
    </row>
    <row r="446" spans="2:6" s="44" customFormat="1" ht="13.5" customHeight="1">
      <c r="B446" s="199"/>
      <c r="C446" s="235"/>
      <c r="D446" s="132" t="s">
        <v>97</v>
      </c>
      <c r="E446" s="132" t="s">
        <v>150</v>
      </c>
      <c r="F446" s="82">
        <v>1.9E-2</v>
      </c>
    </row>
    <row r="447" spans="2:6" s="44" customFormat="1" ht="13.5" customHeight="1">
      <c r="B447" s="199"/>
      <c r="C447" s="235"/>
      <c r="D447" s="132" t="s">
        <v>156</v>
      </c>
      <c r="E447" s="132" t="s">
        <v>96</v>
      </c>
      <c r="F447" s="82">
        <v>1.7000000000000001E-2</v>
      </c>
    </row>
    <row r="448" spans="2:6" s="44" customFormat="1" ht="13.5" customHeight="1">
      <c r="B448" s="199"/>
      <c r="C448" s="235"/>
      <c r="D448" s="132" t="s">
        <v>405</v>
      </c>
      <c r="E448" s="132" t="s">
        <v>95</v>
      </c>
      <c r="F448" s="82">
        <v>1.7000000000000001E-2</v>
      </c>
    </row>
    <row r="449" spans="2:6" s="44" customFormat="1" ht="13.5" customHeight="1">
      <c r="B449" s="199"/>
      <c r="C449" s="235"/>
      <c r="D449" s="132" t="s">
        <v>343</v>
      </c>
      <c r="E449" s="132" t="s">
        <v>344</v>
      </c>
      <c r="F449" s="82">
        <v>1.4999999999999999E-2</v>
      </c>
    </row>
    <row r="450" spans="2:6" s="44" customFormat="1" ht="13.5" customHeight="1">
      <c r="B450" s="199"/>
      <c r="C450" s="235"/>
      <c r="D450" s="132" t="s">
        <v>339</v>
      </c>
      <c r="E450" s="132" t="s">
        <v>96</v>
      </c>
      <c r="F450" s="82">
        <v>1.0999999999999999E-2</v>
      </c>
    </row>
    <row r="451" spans="2:6" s="44" customFormat="1" ht="13.5" customHeight="1">
      <c r="B451" s="199"/>
      <c r="C451" s="235"/>
      <c r="D451" s="132" t="s">
        <v>406</v>
      </c>
      <c r="E451" s="132" t="s">
        <v>96</v>
      </c>
      <c r="F451" s="82">
        <v>0.01</v>
      </c>
    </row>
    <row r="452" spans="2:6" s="44" customFormat="1" ht="13.5" customHeight="1">
      <c r="B452" s="199"/>
      <c r="C452" s="235"/>
      <c r="D452" s="132" t="s">
        <v>351</v>
      </c>
      <c r="E452" s="132" t="s">
        <v>95</v>
      </c>
      <c r="F452" s="82">
        <v>0.01</v>
      </c>
    </row>
    <row r="453" spans="2:6" s="44" customFormat="1" ht="13.5" customHeight="1">
      <c r="B453" s="199"/>
      <c r="C453" s="236"/>
      <c r="D453" s="133" t="s">
        <v>342</v>
      </c>
      <c r="E453" s="133" t="s">
        <v>150</v>
      </c>
      <c r="F453" s="83">
        <v>0.01</v>
      </c>
    </row>
    <row r="454" spans="2:6" s="44" customFormat="1" ht="13.5" customHeight="1">
      <c r="B454" s="199">
        <v>46</v>
      </c>
      <c r="C454" s="234" t="s">
        <v>26</v>
      </c>
      <c r="D454" s="149" t="s">
        <v>156</v>
      </c>
      <c r="E454" s="149" t="s">
        <v>96</v>
      </c>
      <c r="F454" s="150">
        <v>2.9000000000000001E-2</v>
      </c>
    </row>
    <row r="455" spans="2:6" s="44" customFormat="1" ht="13.5" customHeight="1">
      <c r="B455" s="199"/>
      <c r="C455" s="235"/>
      <c r="D455" s="131" t="s">
        <v>100</v>
      </c>
      <c r="E455" s="131" t="s">
        <v>101</v>
      </c>
      <c r="F455" s="82">
        <v>2.1000000000000001E-2</v>
      </c>
    </row>
    <row r="456" spans="2:6" s="44" customFormat="1" ht="13.5" customHeight="1">
      <c r="B456" s="199"/>
      <c r="C456" s="235"/>
      <c r="D456" s="132" t="s">
        <v>339</v>
      </c>
      <c r="E456" s="132" t="s">
        <v>96</v>
      </c>
      <c r="F456" s="82">
        <v>1.9E-2</v>
      </c>
    </row>
    <row r="457" spans="2:6" s="44" customFormat="1" ht="13.5" customHeight="1">
      <c r="B457" s="199"/>
      <c r="C457" s="235"/>
      <c r="D457" s="132" t="s">
        <v>97</v>
      </c>
      <c r="E457" s="132" t="s">
        <v>150</v>
      </c>
      <c r="F457" s="82">
        <v>1.7000000000000001E-2</v>
      </c>
    </row>
    <row r="458" spans="2:6" s="44" customFormat="1" ht="13.5" customHeight="1">
      <c r="B458" s="199"/>
      <c r="C458" s="235"/>
      <c r="D458" s="132" t="s">
        <v>338</v>
      </c>
      <c r="E458" s="132" t="s">
        <v>96</v>
      </c>
      <c r="F458" s="82">
        <v>1.4E-2</v>
      </c>
    </row>
    <row r="459" spans="2:6" s="44" customFormat="1" ht="13.5" customHeight="1">
      <c r="B459" s="199"/>
      <c r="C459" s="235"/>
      <c r="D459" s="132" t="s">
        <v>365</v>
      </c>
      <c r="E459" s="132" t="s">
        <v>95</v>
      </c>
      <c r="F459" s="82">
        <v>1.2999999999999999E-2</v>
      </c>
    </row>
    <row r="460" spans="2:6" s="44" customFormat="1" ht="13.5" customHeight="1">
      <c r="B460" s="199"/>
      <c r="C460" s="235"/>
      <c r="D460" s="132" t="s">
        <v>337</v>
      </c>
      <c r="E460" s="132" t="s">
        <v>96</v>
      </c>
      <c r="F460" s="82">
        <v>1.2E-2</v>
      </c>
    </row>
    <row r="461" spans="2:6" s="44" customFormat="1" ht="13.5" customHeight="1">
      <c r="B461" s="199"/>
      <c r="C461" s="235"/>
      <c r="D461" s="132" t="s">
        <v>362</v>
      </c>
      <c r="E461" s="132" t="s">
        <v>96</v>
      </c>
      <c r="F461" s="82">
        <v>0.01</v>
      </c>
    </row>
    <row r="462" spans="2:6" s="44" customFormat="1" ht="13.5" customHeight="1">
      <c r="B462" s="199"/>
      <c r="C462" s="235"/>
      <c r="D462" s="132" t="s">
        <v>407</v>
      </c>
      <c r="E462" s="132" t="s">
        <v>408</v>
      </c>
      <c r="F462" s="82">
        <v>8.9999999999999993E-3</v>
      </c>
    </row>
    <row r="463" spans="2:6" s="44" customFormat="1" ht="13.5" customHeight="1">
      <c r="B463" s="199"/>
      <c r="C463" s="236"/>
      <c r="D463" s="133" t="s">
        <v>347</v>
      </c>
      <c r="E463" s="133" t="s">
        <v>344</v>
      </c>
      <c r="F463" s="83">
        <v>8.9999999999999993E-3</v>
      </c>
    </row>
    <row r="464" spans="2:6" s="44" customFormat="1" ht="13.5" customHeight="1">
      <c r="B464" s="199">
        <v>47</v>
      </c>
      <c r="C464" s="234" t="s">
        <v>16</v>
      </c>
      <c r="D464" s="149" t="s">
        <v>100</v>
      </c>
      <c r="E464" s="149" t="s">
        <v>101</v>
      </c>
      <c r="F464" s="150">
        <v>1.6E-2</v>
      </c>
    </row>
    <row r="465" spans="2:6" s="44" customFormat="1" ht="13.5" customHeight="1">
      <c r="B465" s="199"/>
      <c r="C465" s="235"/>
      <c r="D465" s="131" t="s">
        <v>132</v>
      </c>
      <c r="E465" s="131" t="s">
        <v>95</v>
      </c>
      <c r="F465" s="82">
        <v>1.6E-2</v>
      </c>
    </row>
    <row r="466" spans="2:6" s="44" customFormat="1" ht="13.5" customHeight="1">
      <c r="B466" s="199"/>
      <c r="C466" s="235"/>
      <c r="D466" s="132" t="s">
        <v>156</v>
      </c>
      <c r="E466" s="132" t="s">
        <v>96</v>
      </c>
      <c r="F466" s="82">
        <v>1.4999999999999999E-2</v>
      </c>
    </row>
    <row r="467" spans="2:6" s="44" customFormat="1" ht="13.5" customHeight="1">
      <c r="B467" s="199"/>
      <c r="C467" s="235"/>
      <c r="D467" s="132" t="s">
        <v>339</v>
      </c>
      <c r="E467" s="132" t="s">
        <v>96</v>
      </c>
      <c r="F467" s="82">
        <v>1.4999999999999999E-2</v>
      </c>
    </row>
    <row r="468" spans="2:6" s="44" customFormat="1" ht="13.5" customHeight="1">
      <c r="B468" s="199"/>
      <c r="C468" s="235"/>
      <c r="D468" s="132" t="s">
        <v>97</v>
      </c>
      <c r="E468" s="132" t="s">
        <v>150</v>
      </c>
      <c r="F468" s="82">
        <v>1.2999999999999999E-2</v>
      </c>
    </row>
    <row r="469" spans="2:6" s="44" customFormat="1" ht="13.5" customHeight="1">
      <c r="B469" s="199"/>
      <c r="C469" s="235"/>
      <c r="D469" s="132" t="s">
        <v>98</v>
      </c>
      <c r="E469" s="132" t="s">
        <v>99</v>
      </c>
      <c r="F469" s="82">
        <v>1.2E-2</v>
      </c>
    </row>
    <row r="470" spans="2:6" s="44" customFormat="1" ht="13.5" customHeight="1">
      <c r="B470" s="199"/>
      <c r="C470" s="235"/>
      <c r="D470" s="132" t="s">
        <v>338</v>
      </c>
      <c r="E470" s="132" t="s">
        <v>96</v>
      </c>
      <c r="F470" s="82">
        <v>0.01</v>
      </c>
    </row>
    <row r="471" spans="2:6" s="44" customFormat="1" ht="13.5" customHeight="1">
      <c r="B471" s="199"/>
      <c r="C471" s="235"/>
      <c r="D471" s="132" t="s">
        <v>337</v>
      </c>
      <c r="E471" s="132" t="s">
        <v>96</v>
      </c>
      <c r="F471" s="82">
        <v>8.9999999999999993E-3</v>
      </c>
    </row>
    <row r="472" spans="2:6" s="44" customFormat="1" ht="13.5" customHeight="1">
      <c r="B472" s="199"/>
      <c r="C472" s="235"/>
      <c r="D472" s="132" t="s">
        <v>343</v>
      </c>
      <c r="E472" s="132" t="s">
        <v>344</v>
      </c>
      <c r="F472" s="82">
        <v>8.9999999999999993E-3</v>
      </c>
    </row>
    <row r="473" spans="2:6" s="44" customFormat="1" ht="13.5" customHeight="1">
      <c r="B473" s="199"/>
      <c r="C473" s="236"/>
      <c r="D473" s="133" t="s">
        <v>346</v>
      </c>
      <c r="E473" s="133" t="s">
        <v>95</v>
      </c>
      <c r="F473" s="83">
        <v>8.0000000000000002E-3</v>
      </c>
    </row>
    <row r="474" spans="2:6" s="44" customFormat="1" ht="13.5" customHeight="1">
      <c r="B474" s="199">
        <v>48</v>
      </c>
      <c r="C474" s="234" t="s">
        <v>27</v>
      </c>
      <c r="D474" s="149" t="s">
        <v>156</v>
      </c>
      <c r="E474" s="149" t="s">
        <v>96</v>
      </c>
      <c r="F474" s="150">
        <v>2.3E-2</v>
      </c>
    </row>
    <row r="475" spans="2:6" s="44" customFormat="1" ht="13.5" customHeight="1">
      <c r="B475" s="199"/>
      <c r="C475" s="235"/>
      <c r="D475" s="131" t="s">
        <v>100</v>
      </c>
      <c r="E475" s="131" t="s">
        <v>101</v>
      </c>
      <c r="F475" s="82">
        <v>1.7000000000000001E-2</v>
      </c>
    </row>
    <row r="476" spans="2:6" s="44" customFormat="1" ht="13.5" customHeight="1">
      <c r="B476" s="199"/>
      <c r="C476" s="235"/>
      <c r="D476" s="132" t="s">
        <v>97</v>
      </c>
      <c r="E476" s="132" t="s">
        <v>150</v>
      </c>
      <c r="F476" s="82">
        <v>1.6E-2</v>
      </c>
    </row>
    <row r="477" spans="2:6" s="44" customFormat="1" ht="13.5" customHeight="1">
      <c r="B477" s="199"/>
      <c r="C477" s="235"/>
      <c r="D477" s="132" t="s">
        <v>352</v>
      </c>
      <c r="E477" s="132" t="s">
        <v>134</v>
      </c>
      <c r="F477" s="82">
        <v>1.4999999999999999E-2</v>
      </c>
    </row>
    <row r="478" spans="2:6" s="44" customFormat="1" ht="13.5" customHeight="1">
      <c r="B478" s="199"/>
      <c r="C478" s="235"/>
      <c r="D478" s="132" t="s">
        <v>339</v>
      </c>
      <c r="E478" s="132" t="s">
        <v>96</v>
      </c>
      <c r="F478" s="82">
        <v>1.4E-2</v>
      </c>
    </row>
    <row r="479" spans="2:6" s="44" customFormat="1" ht="13.5" customHeight="1">
      <c r="B479" s="199"/>
      <c r="C479" s="235"/>
      <c r="D479" s="132" t="s">
        <v>338</v>
      </c>
      <c r="E479" s="132" t="s">
        <v>96</v>
      </c>
      <c r="F479" s="82">
        <v>1.0999999999999999E-2</v>
      </c>
    </row>
    <row r="480" spans="2:6" s="44" customFormat="1" ht="13.5" customHeight="1">
      <c r="B480" s="199"/>
      <c r="C480" s="235"/>
      <c r="D480" s="132" t="s">
        <v>392</v>
      </c>
      <c r="E480" s="132" t="s">
        <v>371</v>
      </c>
      <c r="F480" s="82">
        <v>8.9999999999999993E-3</v>
      </c>
    </row>
    <row r="481" spans="2:6" s="44" customFormat="1" ht="13.5" customHeight="1">
      <c r="B481" s="199"/>
      <c r="C481" s="235"/>
      <c r="D481" s="132" t="s">
        <v>98</v>
      </c>
      <c r="E481" s="132" t="s">
        <v>99</v>
      </c>
      <c r="F481" s="82">
        <v>8.9999999999999993E-3</v>
      </c>
    </row>
    <row r="482" spans="2:6" s="44" customFormat="1" ht="13.5" customHeight="1">
      <c r="B482" s="199"/>
      <c r="C482" s="235"/>
      <c r="D482" s="132" t="s">
        <v>346</v>
      </c>
      <c r="E482" s="132" t="s">
        <v>95</v>
      </c>
      <c r="F482" s="82">
        <v>8.0000000000000002E-3</v>
      </c>
    </row>
    <row r="483" spans="2:6" s="44" customFormat="1" ht="13.5" customHeight="1">
      <c r="B483" s="199"/>
      <c r="C483" s="236"/>
      <c r="D483" s="133" t="s">
        <v>400</v>
      </c>
      <c r="E483" s="133" t="s">
        <v>96</v>
      </c>
      <c r="F483" s="83">
        <v>7.0000000000000001E-3</v>
      </c>
    </row>
    <row r="484" spans="2:6" s="44" customFormat="1" ht="13.5" customHeight="1">
      <c r="B484" s="199">
        <v>49</v>
      </c>
      <c r="C484" s="234" t="s">
        <v>28</v>
      </c>
      <c r="D484" s="149" t="s">
        <v>156</v>
      </c>
      <c r="E484" s="149" t="s">
        <v>96</v>
      </c>
      <c r="F484" s="150">
        <v>3.3000000000000002E-2</v>
      </c>
    </row>
    <row r="485" spans="2:6" s="44" customFormat="1" ht="13.5" customHeight="1">
      <c r="B485" s="199"/>
      <c r="C485" s="235"/>
      <c r="D485" s="131" t="s">
        <v>337</v>
      </c>
      <c r="E485" s="131" t="s">
        <v>96</v>
      </c>
      <c r="F485" s="82">
        <v>1.6E-2</v>
      </c>
    </row>
    <row r="486" spans="2:6" s="44" customFormat="1" ht="13.5" customHeight="1">
      <c r="B486" s="199"/>
      <c r="C486" s="235"/>
      <c r="D486" s="132" t="s">
        <v>97</v>
      </c>
      <c r="E486" s="132" t="s">
        <v>150</v>
      </c>
      <c r="F486" s="82">
        <v>1.4E-2</v>
      </c>
    </row>
    <row r="487" spans="2:6" s="44" customFormat="1" ht="13.5" customHeight="1">
      <c r="B487" s="199"/>
      <c r="C487" s="235"/>
      <c r="D487" s="132" t="s">
        <v>339</v>
      </c>
      <c r="E487" s="132" t="s">
        <v>96</v>
      </c>
      <c r="F487" s="82">
        <v>1.2999999999999999E-2</v>
      </c>
    </row>
    <row r="488" spans="2:6" s="44" customFormat="1" ht="13.5" customHeight="1">
      <c r="B488" s="199"/>
      <c r="C488" s="235"/>
      <c r="D488" s="132" t="s">
        <v>100</v>
      </c>
      <c r="E488" s="132" t="s">
        <v>101</v>
      </c>
      <c r="F488" s="82">
        <v>1.2E-2</v>
      </c>
    </row>
    <row r="489" spans="2:6" s="44" customFormat="1" ht="13.5" customHeight="1">
      <c r="B489" s="199"/>
      <c r="C489" s="235"/>
      <c r="D489" s="132" t="s">
        <v>374</v>
      </c>
      <c r="E489" s="132" t="s">
        <v>96</v>
      </c>
      <c r="F489" s="82">
        <v>0.01</v>
      </c>
    </row>
    <row r="490" spans="2:6" s="44" customFormat="1" ht="13.5" customHeight="1">
      <c r="B490" s="199"/>
      <c r="C490" s="235"/>
      <c r="D490" s="132" t="s">
        <v>387</v>
      </c>
      <c r="E490" s="132" t="s">
        <v>388</v>
      </c>
      <c r="F490" s="82">
        <v>0.01</v>
      </c>
    </row>
    <row r="491" spans="2:6" s="44" customFormat="1" ht="13.5" customHeight="1">
      <c r="B491" s="199"/>
      <c r="C491" s="235"/>
      <c r="D491" s="132" t="s">
        <v>391</v>
      </c>
      <c r="E491" s="132" t="s">
        <v>96</v>
      </c>
      <c r="F491" s="82">
        <v>8.9999999999999993E-3</v>
      </c>
    </row>
    <row r="492" spans="2:6" s="44" customFormat="1" ht="13.5" customHeight="1">
      <c r="B492" s="199"/>
      <c r="C492" s="235"/>
      <c r="D492" s="132" t="s">
        <v>409</v>
      </c>
      <c r="E492" s="132" t="s">
        <v>410</v>
      </c>
      <c r="F492" s="82">
        <v>8.9999999999999993E-3</v>
      </c>
    </row>
    <row r="493" spans="2:6" s="44" customFormat="1" ht="13.5" customHeight="1">
      <c r="B493" s="199"/>
      <c r="C493" s="236"/>
      <c r="D493" s="133" t="s">
        <v>98</v>
      </c>
      <c r="E493" s="133" t="s">
        <v>99</v>
      </c>
      <c r="F493" s="83">
        <v>8.9999999999999993E-3</v>
      </c>
    </row>
    <row r="494" spans="2:6" s="44" customFormat="1" ht="13.5" customHeight="1">
      <c r="B494" s="199">
        <v>50</v>
      </c>
      <c r="C494" s="234" t="s">
        <v>17</v>
      </c>
      <c r="D494" s="149" t="s">
        <v>337</v>
      </c>
      <c r="E494" s="149" t="s">
        <v>96</v>
      </c>
      <c r="F494" s="150">
        <v>3.2000000000000001E-2</v>
      </c>
    </row>
    <row r="495" spans="2:6" s="44" customFormat="1" ht="13.5" customHeight="1">
      <c r="B495" s="199"/>
      <c r="C495" s="235"/>
      <c r="D495" s="131" t="s">
        <v>100</v>
      </c>
      <c r="E495" s="131" t="s">
        <v>101</v>
      </c>
      <c r="F495" s="82">
        <v>2.3E-2</v>
      </c>
    </row>
    <row r="496" spans="2:6" s="44" customFormat="1" ht="13.5" customHeight="1">
      <c r="B496" s="199"/>
      <c r="C496" s="235"/>
      <c r="D496" s="132" t="s">
        <v>156</v>
      </c>
      <c r="E496" s="132" t="s">
        <v>96</v>
      </c>
      <c r="F496" s="82">
        <v>1.7000000000000001E-2</v>
      </c>
    </row>
    <row r="497" spans="2:6" s="44" customFormat="1" ht="13.5" customHeight="1">
      <c r="B497" s="199"/>
      <c r="C497" s="235"/>
      <c r="D497" s="132" t="s">
        <v>97</v>
      </c>
      <c r="E497" s="132" t="s">
        <v>150</v>
      </c>
      <c r="F497" s="82">
        <v>1.2999999999999999E-2</v>
      </c>
    </row>
    <row r="498" spans="2:6" s="44" customFormat="1" ht="13.5" customHeight="1">
      <c r="B498" s="199"/>
      <c r="C498" s="235"/>
      <c r="D498" s="132" t="s">
        <v>343</v>
      </c>
      <c r="E498" s="132" t="s">
        <v>344</v>
      </c>
      <c r="F498" s="82">
        <v>1.2E-2</v>
      </c>
    </row>
    <row r="499" spans="2:6" s="44" customFormat="1" ht="13.5" customHeight="1">
      <c r="B499" s="199"/>
      <c r="C499" s="235"/>
      <c r="D499" s="132" t="s">
        <v>345</v>
      </c>
      <c r="E499" s="132" t="s">
        <v>96</v>
      </c>
      <c r="F499" s="82">
        <v>1.2E-2</v>
      </c>
    </row>
    <row r="500" spans="2:6" s="44" customFormat="1" ht="13.5" customHeight="1">
      <c r="B500" s="199"/>
      <c r="C500" s="235"/>
      <c r="D500" s="132" t="s">
        <v>338</v>
      </c>
      <c r="E500" s="132" t="s">
        <v>96</v>
      </c>
      <c r="F500" s="82">
        <v>1.0999999999999999E-2</v>
      </c>
    </row>
    <row r="501" spans="2:6" s="44" customFormat="1" ht="13.5" customHeight="1">
      <c r="B501" s="199"/>
      <c r="C501" s="235"/>
      <c r="D501" s="132" t="s">
        <v>411</v>
      </c>
      <c r="E501" s="132" t="s">
        <v>94</v>
      </c>
      <c r="F501" s="82">
        <v>0.01</v>
      </c>
    </row>
    <row r="502" spans="2:6" s="44" customFormat="1" ht="13.5" customHeight="1">
      <c r="B502" s="199"/>
      <c r="C502" s="235"/>
      <c r="D502" s="132" t="s">
        <v>151</v>
      </c>
      <c r="E502" s="132" t="s">
        <v>94</v>
      </c>
      <c r="F502" s="82">
        <v>8.0000000000000002E-3</v>
      </c>
    </row>
    <row r="503" spans="2:6" s="44" customFormat="1" ht="13.5" customHeight="1">
      <c r="B503" s="199"/>
      <c r="C503" s="236"/>
      <c r="D503" s="133" t="s">
        <v>148</v>
      </c>
      <c r="E503" s="133" t="s">
        <v>149</v>
      </c>
      <c r="F503" s="83">
        <v>8.0000000000000002E-3</v>
      </c>
    </row>
    <row r="504" spans="2:6" s="44" customFormat="1" ht="13.5" customHeight="1">
      <c r="B504" s="199">
        <v>51</v>
      </c>
      <c r="C504" s="234" t="s">
        <v>49</v>
      </c>
      <c r="D504" s="149" t="s">
        <v>97</v>
      </c>
      <c r="E504" s="149" t="s">
        <v>150</v>
      </c>
      <c r="F504" s="150">
        <v>0.02</v>
      </c>
    </row>
    <row r="505" spans="2:6" s="44" customFormat="1" ht="13.5" customHeight="1">
      <c r="B505" s="199"/>
      <c r="C505" s="235"/>
      <c r="D505" s="131" t="s">
        <v>337</v>
      </c>
      <c r="E505" s="131" t="s">
        <v>96</v>
      </c>
      <c r="F505" s="82">
        <v>0.02</v>
      </c>
    </row>
    <row r="506" spans="2:6" s="44" customFormat="1" ht="13.5" customHeight="1">
      <c r="B506" s="199"/>
      <c r="C506" s="235"/>
      <c r="D506" s="132" t="s">
        <v>156</v>
      </c>
      <c r="E506" s="132" t="s">
        <v>96</v>
      </c>
      <c r="F506" s="82">
        <v>1.9E-2</v>
      </c>
    </row>
    <row r="507" spans="2:6" s="44" customFormat="1" ht="13.5" customHeight="1">
      <c r="B507" s="199"/>
      <c r="C507" s="235"/>
      <c r="D507" s="132" t="s">
        <v>339</v>
      </c>
      <c r="E507" s="132" t="s">
        <v>96</v>
      </c>
      <c r="F507" s="82">
        <v>1.4999999999999999E-2</v>
      </c>
    </row>
    <row r="508" spans="2:6" s="44" customFormat="1" ht="13.5" customHeight="1">
      <c r="B508" s="199"/>
      <c r="C508" s="235"/>
      <c r="D508" s="132" t="s">
        <v>148</v>
      </c>
      <c r="E508" s="132" t="s">
        <v>149</v>
      </c>
      <c r="F508" s="82">
        <v>1.4999999999999999E-2</v>
      </c>
    </row>
    <row r="509" spans="2:6" s="44" customFormat="1" ht="13.5" customHeight="1">
      <c r="B509" s="199"/>
      <c r="C509" s="235"/>
      <c r="D509" s="132" t="s">
        <v>100</v>
      </c>
      <c r="E509" s="132" t="s">
        <v>101</v>
      </c>
      <c r="F509" s="82">
        <v>1.4E-2</v>
      </c>
    </row>
    <row r="510" spans="2:6" s="44" customFormat="1" ht="13.5" customHeight="1">
      <c r="B510" s="199"/>
      <c r="C510" s="235"/>
      <c r="D510" s="132" t="s">
        <v>351</v>
      </c>
      <c r="E510" s="132" t="s">
        <v>95</v>
      </c>
      <c r="F510" s="82">
        <v>1.2999999999999999E-2</v>
      </c>
    </row>
    <row r="511" spans="2:6" s="44" customFormat="1" ht="13.5" customHeight="1">
      <c r="B511" s="199"/>
      <c r="C511" s="235"/>
      <c r="D511" s="132" t="s">
        <v>382</v>
      </c>
      <c r="E511" s="132" t="s">
        <v>358</v>
      </c>
      <c r="F511" s="82">
        <v>1.2E-2</v>
      </c>
    </row>
    <row r="512" spans="2:6" s="44" customFormat="1" ht="13.5" customHeight="1">
      <c r="B512" s="199"/>
      <c r="C512" s="235"/>
      <c r="D512" s="132" t="s">
        <v>340</v>
      </c>
      <c r="E512" s="132" t="s">
        <v>341</v>
      </c>
      <c r="F512" s="82">
        <v>8.9999999999999993E-3</v>
      </c>
    </row>
    <row r="513" spans="2:6" s="44" customFormat="1" ht="13.5" customHeight="1">
      <c r="B513" s="199"/>
      <c r="C513" s="236"/>
      <c r="D513" s="133" t="s">
        <v>151</v>
      </c>
      <c r="E513" s="133" t="s">
        <v>94</v>
      </c>
      <c r="F513" s="83">
        <v>8.9999999999999993E-3</v>
      </c>
    </row>
    <row r="514" spans="2:6" s="44" customFormat="1" ht="13.5" customHeight="1">
      <c r="B514" s="199">
        <v>52</v>
      </c>
      <c r="C514" s="234" t="s">
        <v>5</v>
      </c>
      <c r="D514" s="149" t="s">
        <v>100</v>
      </c>
      <c r="E514" s="149" t="s">
        <v>101</v>
      </c>
      <c r="F514" s="150">
        <v>2.4E-2</v>
      </c>
    </row>
    <row r="515" spans="2:6" s="44" customFormat="1" ht="13.5" customHeight="1">
      <c r="B515" s="199"/>
      <c r="C515" s="235"/>
      <c r="D515" s="131" t="s">
        <v>338</v>
      </c>
      <c r="E515" s="131" t="s">
        <v>96</v>
      </c>
      <c r="F515" s="82">
        <v>1.6E-2</v>
      </c>
    </row>
    <row r="516" spans="2:6" s="44" customFormat="1" ht="13.5" customHeight="1">
      <c r="B516" s="199"/>
      <c r="C516" s="235"/>
      <c r="D516" s="132" t="s">
        <v>156</v>
      </c>
      <c r="E516" s="132" t="s">
        <v>96</v>
      </c>
      <c r="F516" s="82">
        <v>1.4E-2</v>
      </c>
    </row>
    <row r="517" spans="2:6" s="44" customFormat="1" ht="13.5" customHeight="1">
      <c r="B517" s="199"/>
      <c r="C517" s="235"/>
      <c r="D517" s="132" t="s">
        <v>131</v>
      </c>
      <c r="E517" s="132" t="s">
        <v>95</v>
      </c>
      <c r="F517" s="82">
        <v>1.2E-2</v>
      </c>
    </row>
    <row r="518" spans="2:6" s="44" customFormat="1" ht="13.5" customHeight="1">
      <c r="B518" s="199"/>
      <c r="C518" s="235"/>
      <c r="D518" s="132" t="s">
        <v>337</v>
      </c>
      <c r="E518" s="132" t="s">
        <v>96</v>
      </c>
      <c r="F518" s="82">
        <v>1.2E-2</v>
      </c>
    </row>
    <row r="519" spans="2:6" s="44" customFormat="1" ht="13.5" customHeight="1">
      <c r="B519" s="199"/>
      <c r="C519" s="235"/>
      <c r="D519" s="132" t="s">
        <v>98</v>
      </c>
      <c r="E519" s="132" t="s">
        <v>99</v>
      </c>
      <c r="F519" s="82">
        <v>1.0999999999999999E-2</v>
      </c>
    </row>
    <row r="520" spans="2:6" s="44" customFormat="1" ht="13.5" customHeight="1">
      <c r="B520" s="199"/>
      <c r="C520" s="235"/>
      <c r="D520" s="132" t="s">
        <v>412</v>
      </c>
      <c r="E520" s="132" t="s">
        <v>413</v>
      </c>
      <c r="F520" s="82">
        <v>0.01</v>
      </c>
    </row>
    <row r="521" spans="2:6" s="44" customFormat="1" ht="13.5" customHeight="1">
      <c r="B521" s="199"/>
      <c r="C521" s="235"/>
      <c r="D521" s="132" t="s">
        <v>97</v>
      </c>
      <c r="E521" s="132" t="s">
        <v>150</v>
      </c>
      <c r="F521" s="82">
        <v>0.01</v>
      </c>
    </row>
    <row r="522" spans="2:6" s="44" customFormat="1" ht="13.5" customHeight="1">
      <c r="B522" s="199"/>
      <c r="C522" s="235"/>
      <c r="D522" s="132" t="s">
        <v>343</v>
      </c>
      <c r="E522" s="132" t="s">
        <v>344</v>
      </c>
      <c r="F522" s="82">
        <v>0.01</v>
      </c>
    </row>
    <row r="523" spans="2:6" s="44" customFormat="1" ht="13.5" customHeight="1">
      <c r="B523" s="199"/>
      <c r="C523" s="236"/>
      <c r="D523" s="133" t="s">
        <v>348</v>
      </c>
      <c r="E523" s="133" t="s">
        <v>95</v>
      </c>
      <c r="F523" s="83">
        <v>8.0000000000000002E-3</v>
      </c>
    </row>
    <row r="524" spans="2:6" s="44" customFormat="1" ht="13.5" customHeight="1">
      <c r="B524" s="199">
        <v>53</v>
      </c>
      <c r="C524" s="234" t="s">
        <v>23</v>
      </c>
      <c r="D524" s="149" t="s">
        <v>156</v>
      </c>
      <c r="E524" s="149" t="s">
        <v>96</v>
      </c>
      <c r="F524" s="150">
        <v>3.5999999999999997E-2</v>
      </c>
    </row>
    <row r="525" spans="2:6" s="44" customFormat="1" ht="13.5" customHeight="1">
      <c r="B525" s="199"/>
      <c r="C525" s="235"/>
      <c r="D525" s="131" t="s">
        <v>337</v>
      </c>
      <c r="E525" s="131" t="s">
        <v>96</v>
      </c>
      <c r="F525" s="82">
        <v>1.4E-2</v>
      </c>
    </row>
    <row r="526" spans="2:6" s="44" customFormat="1" ht="13.5" customHeight="1">
      <c r="B526" s="199"/>
      <c r="C526" s="235"/>
      <c r="D526" s="132" t="s">
        <v>148</v>
      </c>
      <c r="E526" s="132" t="s">
        <v>149</v>
      </c>
      <c r="F526" s="82">
        <v>1.4E-2</v>
      </c>
    </row>
    <row r="527" spans="2:6" s="44" customFormat="1" ht="13.5" customHeight="1">
      <c r="B527" s="199"/>
      <c r="C527" s="235"/>
      <c r="D527" s="132" t="s">
        <v>392</v>
      </c>
      <c r="E527" s="132" t="s">
        <v>371</v>
      </c>
      <c r="F527" s="82">
        <v>1.2999999999999999E-2</v>
      </c>
    </row>
    <row r="528" spans="2:6" s="44" customFormat="1" ht="13.5" customHeight="1">
      <c r="B528" s="199"/>
      <c r="C528" s="235"/>
      <c r="D528" s="132" t="s">
        <v>100</v>
      </c>
      <c r="E528" s="132" t="s">
        <v>101</v>
      </c>
      <c r="F528" s="82">
        <v>1.2999999999999999E-2</v>
      </c>
    </row>
    <row r="529" spans="2:6" s="44" customFormat="1" ht="13.5" customHeight="1">
      <c r="B529" s="199"/>
      <c r="C529" s="235"/>
      <c r="D529" s="132" t="s">
        <v>339</v>
      </c>
      <c r="E529" s="132" t="s">
        <v>96</v>
      </c>
      <c r="F529" s="82">
        <v>1.2E-2</v>
      </c>
    </row>
    <row r="530" spans="2:6" s="44" customFormat="1" ht="13.5" customHeight="1">
      <c r="B530" s="199"/>
      <c r="C530" s="235"/>
      <c r="D530" s="132" t="s">
        <v>97</v>
      </c>
      <c r="E530" s="132" t="s">
        <v>150</v>
      </c>
      <c r="F530" s="82">
        <v>1.0999999999999999E-2</v>
      </c>
    </row>
    <row r="531" spans="2:6" s="44" customFormat="1" ht="13.5" customHeight="1">
      <c r="B531" s="199"/>
      <c r="C531" s="235"/>
      <c r="D531" s="132" t="s">
        <v>338</v>
      </c>
      <c r="E531" s="132" t="s">
        <v>96</v>
      </c>
      <c r="F531" s="82">
        <v>1.0999999999999999E-2</v>
      </c>
    </row>
    <row r="532" spans="2:6" s="44" customFormat="1" ht="13.5" customHeight="1">
      <c r="B532" s="199"/>
      <c r="C532" s="235"/>
      <c r="D532" s="132" t="s">
        <v>133</v>
      </c>
      <c r="E532" s="132" t="s">
        <v>134</v>
      </c>
      <c r="F532" s="82">
        <v>1.0999999999999999E-2</v>
      </c>
    </row>
    <row r="533" spans="2:6" s="44" customFormat="1" ht="13.5" customHeight="1">
      <c r="B533" s="199"/>
      <c r="C533" s="236"/>
      <c r="D533" s="133" t="s">
        <v>346</v>
      </c>
      <c r="E533" s="133" t="s">
        <v>95</v>
      </c>
      <c r="F533" s="83">
        <v>8.9999999999999993E-3</v>
      </c>
    </row>
    <row r="534" spans="2:6" s="44" customFormat="1" ht="13.5" customHeight="1">
      <c r="B534" s="199">
        <v>54</v>
      </c>
      <c r="C534" s="234" t="s">
        <v>29</v>
      </c>
      <c r="D534" s="149" t="s">
        <v>156</v>
      </c>
      <c r="E534" s="149" t="s">
        <v>96</v>
      </c>
      <c r="F534" s="150">
        <v>2.1000000000000001E-2</v>
      </c>
    </row>
    <row r="535" spans="2:6" s="44" customFormat="1" ht="13.5" customHeight="1">
      <c r="B535" s="199"/>
      <c r="C535" s="235"/>
      <c r="D535" s="131" t="s">
        <v>100</v>
      </c>
      <c r="E535" s="131" t="s">
        <v>101</v>
      </c>
      <c r="F535" s="82">
        <v>1.6E-2</v>
      </c>
    </row>
    <row r="536" spans="2:6" s="44" customFormat="1" ht="13.5" customHeight="1">
      <c r="B536" s="199"/>
      <c r="C536" s="235"/>
      <c r="D536" s="132" t="s">
        <v>346</v>
      </c>
      <c r="E536" s="132" t="s">
        <v>95</v>
      </c>
      <c r="F536" s="82">
        <v>1.4E-2</v>
      </c>
    </row>
    <row r="537" spans="2:6" s="44" customFormat="1" ht="13.5" customHeight="1">
      <c r="B537" s="199"/>
      <c r="C537" s="235"/>
      <c r="D537" s="132" t="s">
        <v>383</v>
      </c>
      <c r="E537" s="132" t="s">
        <v>376</v>
      </c>
      <c r="F537" s="82">
        <v>1.2999999999999999E-2</v>
      </c>
    </row>
    <row r="538" spans="2:6" s="44" customFormat="1" ht="13.5" customHeight="1">
      <c r="B538" s="199"/>
      <c r="C538" s="235"/>
      <c r="D538" s="132" t="s">
        <v>132</v>
      </c>
      <c r="E538" s="132" t="s">
        <v>95</v>
      </c>
      <c r="F538" s="82">
        <v>1.2E-2</v>
      </c>
    </row>
    <row r="539" spans="2:6" s="44" customFormat="1" ht="13.5" customHeight="1">
      <c r="B539" s="199"/>
      <c r="C539" s="235"/>
      <c r="D539" s="132" t="s">
        <v>98</v>
      </c>
      <c r="E539" s="132" t="s">
        <v>99</v>
      </c>
      <c r="F539" s="82">
        <v>1.0999999999999999E-2</v>
      </c>
    </row>
    <row r="540" spans="2:6" s="44" customFormat="1" ht="13.5" customHeight="1">
      <c r="B540" s="199"/>
      <c r="C540" s="235"/>
      <c r="D540" s="132" t="s">
        <v>340</v>
      </c>
      <c r="E540" s="132" t="s">
        <v>341</v>
      </c>
      <c r="F540" s="82">
        <v>1.0999999999999999E-2</v>
      </c>
    </row>
    <row r="541" spans="2:6" s="44" customFormat="1" ht="13.5" customHeight="1">
      <c r="B541" s="199"/>
      <c r="C541" s="235"/>
      <c r="D541" s="132" t="s">
        <v>339</v>
      </c>
      <c r="E541" s="132" t="s">
        <v>96</v>
      </c>
      <c r="F541" s="82">
        <v>0.01</v>
      </c>
    </row>
    <row r="542" spans="2:6" s="44" customFormat="1" ht="13.5" customHeight="1">
      <c r="B542" s="199"/>
      <c r="C542" s="235"/>
      <c r="D542" s="132" t="s">
        <v>148</v>
      </c>
      <c r="E542" s="132" t="s">
        <v>149</v>
      </c>
      <c r="F542" s="82">
        <v>0.01</v>
      </c>
    </row>
    <row r="543" spans="2:6" s="44" customFormat="1" ht="13.5" customHeight="1">
      <c r="B543" s="199"/>
      <c r="C543" s="236"/>
      <c r="D543" s="133" t="s">
        <v>338</v>
      </c>
      <c r="E543" s="133" t="s">
        <v>96</v>
      </c>
      <c r="F543" s="83">
        <v>8.9999999999999993E-3</v>
      </c>
    </row>
    <row r="544" spans="2:6" s="44" customFormat="1" ht="13.5" customHeight="1">
      <c r="B544" s="199">
        <v>55</v>
      </c>
      <c r="C544" s="234" t="s">
        <v>18</v>
      </c>
      <c r="D544" s="149" t="s">
        <v>100</v>
      </c>
      <c r="E544" s="149" t="s">
        <v>101</v>
      </c>
      <c r="F544" s="150">
        <v>0.03</v>
      </c>
    </row>
    <row r="545" spans="2:6" s="44" customFormat="1" ht="13.5" customHeight="1">
      <c r="B545" s="199"/>
      <c r="C545" s="235"/>
      <c r="D545" s="131" t="s">
        <v>156</v>
      </c>
      <c r="E545" s="131" t="s">
        <v>96</v>
      </c>
      <c r="F545" s="82">
        <v>1.4E-2</v>
      </c>
    </row>
    <row r="546" spans="2:6" s="44" customFormat="1" ht="13.5" customHeight="1">
      <c r="B546" s="199"/>
      <c r="C546" s="235"/>
      <c r="D546" s="132" t="s">
        <v>97</v>
      </c>
      <c r="E546" s="132" t="s">
        <v>150</v>
      </c>
      <c r="F546" s="82">
        <v>1.0999999999999999E-2</v>
      </c>
    </row>
    <row r="547" spans="2:6" s="44" customFormat="1" ht="13.5" customHeight="1">
      <c r="B547" s="199"/>
      <c r="C547" s="235"/>
      <c r="D547" s="132" t="s">
        <v>338</v>
      </c>
      <c r="E547" s="132" t="s">
        <v>96</v>
      </c>
      <c r="F547" s="82">
        <v>1.0999999999999999E-2</v>
      </c>
    </row>
    <row r="548" spans="2:6" s="44" customFormat="1" ht="13.5" customHeight="1">
      <c r="B548" s="199"/>
      <c r="C548" s="235"/>
      <c r="D548" s="132" t="s">
        <v>352</v>
      </c>
      <c r="E548" s="132" t="s">
        <v>134</v>
      </c>
      <c r="F548" s="82">
        <v>1.0999999999999999E-2</v>
      </c>
    </row>
    <row r="549" spans="2:6" s="44" customFormat="1" ht="13.5" customHeight="1">
      <c r="B549" s="199"/>
      <c r="C549" s="235"/>
      <c r="D549" s="132" t="s">
        <v>390</v>
      </c>
      <c r="E549" s="132" t="s">
        <v>388</v>
      </c>
      <c r="F549" s="82">
        <v>0.01</v>
      </c>
    </row>
    <row r="550" spans="2:6" s="44" customFormat="1" ht="13.5" customHeight="1">
      <c r="B550" s="199"/>
      <c r="C550" s="235"/>
      <c r="D550" s="132" t="s">
        <v>339</v>
      </c>
      <c r="E550" s="132" t="s">
        <v>96</v>
      </c>
      <c r="F550" s="82">
        <v>8.9999999999999993E-3</v>
      </c>
    </row>
    <row r="551" spans="2:6" s="44" customFormat="1" ht="13.5" customHeight="1">
      <c r="B551" s="199"/>
      <c r="C551" s="235"/>
      <c r="D551" s="132" t="s">
        <v>364</v>
      </c>
      <c r="E551" s="132" t="s">
        <v>101</v>
      </c>
      <c r="F551" s="82">
        <v>8.9999999999999993E-3</v>
      </c>
    </row>
    <row r="552" spans="2:6" s="44" customFormat="1" ht="13.5" customHeight="1">
      <c r="B552" s="199"/>
      <c r="C552" s="235"/>
      <c r="D552" s="132" t="s">
        <v>132</v>
      </c>
      <c r="E552" s="132" t="s">
        <v>95</v>
      </c>
      <c r="F552" s="82">
        <v>8.9999999999999993E-3</v>
      </c>
    </row>
    <row r="553" spans="2:6" s="44" customFormat="1" ht="13.5" customHeight="1">
      <c r="B553" s="199"/>
      <c r="C553" s="236"/>
      <c r="D553" s="133" t="s">
        <v>131</v>
      </c>
      <c r="E553" s="133" t="s">
        <v>95</v>
      </c>
      <c r="F553" s="83">
        <v>8.9999999999999993E-3</v>
      </c>
    </row>
    <row r="554" spans="2:6" s="44" customFormat="1" ht="13.5" customHeight="1">
      <c r="B554" s="199">
        <v>56</v>
      </c>
      <c r="C554" s="234" t="s">
        <v>11</v>
      </c>
      <c r="D554" s="149" t="s">
        <v>156</v>
      </c>
      <c r="E554" s="149" t="s">
        <v>96</v>
      </c>
      <c r="F554" s="150">
        <v>3.4000000000000002E-2</v>
      </c>
    </row>
    <row r="555" spans="2:6" s="44" customFormat="1" ht="13.5" customHeight="1">
      <c r="B555" s="199"/>
      <c r="C555" s="235"/>
      <c r="D555" s="131" t="s">
        <v>339</v>
      </c>
      <c r="E555" s="131" t="s">
        <v>96</v>
      </c>
      <c r="F555" s="82">
        <v>1.7999999999999999E-2</v>
      </c>
    </row>
    <row r="556" spans="2:6" s="44" customFormat="1" ht="13.5" customHeight="1">
      <c r="B556" s="199"/>
      <c r="C556" s="235"/>
      <c r="D556" s="132" t="s">
        <v>337</v>
      </c>
      <c r="E556" s="132" t="s">
        <v>96</v>
      </c>
      <c r="F556" s="82">
        <v>1.6E-2</v>
      </c>
    </row>
    <row r="557" spans="2:6" s="44" customFormat="1" ht="13.5" customHeight="1">
      <c r="B557" s="199"/>
      <c r="C557" s="235"/>
      <c r="D557" s="132" t="s">
        <v>100</v>
      </c>
      <c r="E557" s="132" t="s">
        <v>101</v>
      </c>
      <c r="F557" s="82">
        <v>1.4E-2</v>
      </c>
    </row>
    <row r="558" spans="2:6" s="44" customFormat="1" ht="13.5" customHeight="1">
      <c r="B558" s="199"/>
      <c r="C558" s="235"/>
      <c r="D558" s="132" t="s">
        <v>338</v>
      </c>
      <c r="E558" s="132" t="s">
        <v>96</v>
      </c>
      <c r="F558" s="82">
        <v>1.4E-2</v>
      </c>
    </row>
    <row r="559" spans="2:6" s="44" customFormat="1" ht="13.5" customHeight="1">
      <c r="B559" s="199"/>
      <c r="C559" s="235"/>
      <c r="D559" s="132" t="s">
        <v>157</v>
      </c>
      <c r="E559" s="132" t="s">
        <v>96</v>
      </c>
      <c r="F559" s="82">
        <v>1.2E-2</v>
      </c>
    </row>
    <row r="560" spans="2:6" s="44" customFormat="1" ht="13.5" customHeight="1">
      <c r="B560" s="199"/>
      <c r="C560" s="235"/>
      <c r="D560" s="132" t="s">
        <v>97</v>
      </c>
      <c r="E560" s="132" t="s">
        <v>150</v>
      </c>
      <c r="F560" s="82">
        <v>1.0999999999999999E-2</v>
      </c>
    </row>
    <row r="561" spans="2:6" s="44" customFormat="1" ht="13.5" customHeight="1">
      <c r="B561" s="199"/>
      <c r="C561" s="235"/>
      <c r="D561" s="132" t="s">
        <v>414</v>
      </c>
      <c r="E561" s="132" t="s">
        <v>376</v>
      </c>
      <c r="F561" s="82">
        <v>1.0999999999999999E-2</v>
      </c>
    </row>
    <row r="562" spans="2:6" s="44" customFormat="1" ht="13.5" customHeight="1">
      <c r="B562" s="199"/>
      <c r="C562" s="235"/>
      <c r="D562" s="132" t="s">
        <v>151</v>
      </c>
      <c r="E562" s="132" t="s">
        <v>94</v>
      </c>
      <c r="F562" s="82">
        <v>0.01</v>
      </c>
    </row>
    <row r="563" spans="2:6" s="44" customFormat="1" ht="13.5" customHeight="1">
      <c r="B563" s="199"/>
      <c r="C563" s="236"/>
      <c r="D563" s="133" t="s">
        <v>415</v>
      </c>
      <c r="E563" s="133" t="s">
        <v>95</v>
      </c>
      <c r="F563" s="83">
        <v>0.01</v>
      </c>
    </row>
    <row r="564" spans="2:6" s="44" customFormat="1" ht="13.5" customHeight="1">
      <c r="B564" s="199">
        <v>57</v>
      </c>
      <c r="C564" s="234" t="s">
        <v>50</v>
      </c>
      <c r="D564" s="149" t="s">
        <v>97</v>
      </c>
      <c r="E564" s="149" t="s">
        <v>150</v>
      </c>
      <c r="F564" s="150">
        <v>2.5999999999999999E-2</v>
      </c>
    </row>
    <row r="565" spans="2:6" s="44" customFormat="1" ht="13.5" customHeight="1">
      <c r="B565" s="199"/>
      <c r="C565" s="235"/>
      <c r="D565" s="131" t="s">
        <v>156</v>
      </c>
      <c r="E565" s="131" t="s">
        <v>96</v>
      </c>
      <c r="F565" s="82">
        <v>2.4E-2</v>
      </c>
    </row>
    <row r="566" spans="2:6" s="44" customFormat="1" ht="13.5" customHeight="1">
      <c r="B566" s="199"/>
      <c r="C566" s="235"/>
      <c r="D566" s="132" t="s">
        <v>337</v>
      </c>
      <c r="E566" s="132" t="s">
        <v>96</v>
      </c>
      <c r="F566" s="82">
        <v>2.1000000000000001E-2</v>
      </c>
    </row>
    <row r="567" spans="2:6" s="44" customFormat="1" ht="13.5" customHeight="1">
      <c r="B567" s="199"/>
      <c r="C567" s="235"/>
      <c r="D567" s="132" t="s">
        <v>338</v>
      </c>
      <c r="E567" s="132" t="s">
        <v>96</v>
      </c>
      <c r="F567" s="82">
        <v>1.7000000000000001E-2</v>
      </c>
    </row>
    <row r="568" spans="2:6" s="44" customFormat="1" ht="13.5" customHeight="1">
      <c r="B568" s="199"/>
      <c r="C568" s="235"/>
      <c r="D568" s="132" t="s">
        <v>100</v>
      </c>
      <c r="E568" s="132" t="s">
        <v>101</v>
      </c>
      <c r="F568" s="82">
        <v>1.4999999999999999E-2</v>
      </c>
    </row>
    <row r="569" spans="2:6" s="44" customFormat="1" ht="13.5" customHeight="1">
      <c r="B569" s="199"/>
      <c r="C569" s="235"/>
      <c r="D569" s="132" t="s">
        <v>340</v>
      </c>
      <c r="E569" s="132" t="s">
        <v>341</v>
      </c>
      <c r="F569" s="82">
        <v>1.2E-2</v>
      </c>
    </row>
    <row r="570" spans="2:6" s="44" customFormat="1" ht="13.5" customHeight="1">
      <c r="B570" s="199"/>
      <c r="C570" s="235"/>
      <c r="D570" s="132" t="s">
        <v>416</v>
      </c>
      <c r="E570" s="132" t="s">
        <v>96</v>
      </c>
      <c r="F570" s="82">
        <v>1.2E-2</v>
      </c>
    </row>
    <row r="571" spans="2:6" s="44" customFormat="1" ht="13.5" customHeight="1">
      <c r="B571" s="199"/>
      <c r="C571" s="235"/>
      <c r="D571" s="132" t="s">
        <v>417</v>
      </c>
      <c r="E571" s="132" t="s">
        <v>388</v>
      </c>
      <c r="F571" s="82">
        <v>1.0999999999999999E-2</v>
      </c>
    </row>
    <row r="572" spans="2:6" s="44" customFormat="1" ht="13.5" customHeight="1">
      <c r="B572" s="199"/>
      <c r="C572" s="235"/>
      <c r="D572" s="132" t="s">
        <v>418</v>
      </c>
      <c r="E572" s="132" t="s">
        <v>99</v>
      </c>
      <c r="F572" s="82">
        <v>0.01</v>
      </c>
    </row>
    <row r="573" spans="2:6" s="44" customFormat="1" ht="13.5" customHeight="1">
      <c r="B573" s="199"/>
      <c r="C573" s="236"/>
      <c r="D573" s="133" t="s">
        <v>419</v>
      </c>
      <c r="E573" s="133" t="s">
        <v>134</v>
      </c>
      <c r="F573" s="83">
        <v>0.01</v>
      </c>
    </row>
    <row r="574" spans="2:6" s="44" customFormat="1" ht="13.5" customHeight="1">
      <c r="B574" s="199">
        <v>58</v>
      </c>
      <c r="C574" s="234" t="s">
        <v>30</v>
      </c>
      <c r="D574" s="149" t="s">
        <v>156</v>
      </c>
      <c r="E574" s="149" t="s">
        <v>96</v>
      </c>
      <c r="F574" s="150">
        <v>2.9000000000000001E-2</v>
      </c>
    </row>
    <row r="575" spans="2:6" s="44" customFormat="1" ht="13.5" customHeight="1">
      <c r="B575" s="199"/>
      <c r="C575" s="235"/>
      <c r="D575" s="131" t="s">
        <v>132</v>
      </c>
      <c r="E575" s="131" t="s">
        <v>95</v>
      </c>
      <c r="F575" s="82">
        <v>2.5999999999999999E-2</v>
      </c>
    </row>
    <row r="576" spans="2:6" s="44" customFormat="1" ht="13.5" customHeight="1">
      <c r="B576" s="199"/>
      <c r="C576" s="235"/>
      <c r="D576" s="132" t="s">
        <v>97</v>
      </c>
      <c r="E576" s="132" t="s">
        <v>150</v>
      </c>
      <c r="F576" s="82">
        <v>1.7000000000000001E-2</v>
      </c>
    </row>
    <row r="577" spans="2:6" s="44" customFormat="1" ht="13.5" customHeight="1">
      <c r="B577" s="199"/>
      <c r="C577" s="235"/>
      <c r="D577" s="132" t="s">
        <v>100</v>
      </c>
      <c r="E577" s="132" t="s">
        <v>101</v>
      </c>
      <c r="F577" s="82">
        <v>1.6E-2</v>
      </c>
    </row>
    <row r="578" spans="2:6" s="44" customFormat="1" ht="13.5" customHeight="1">
      <c r="B578" s="199"/>
      <c r="C578" s="235"/>
      <c r="D578" s="132" t="s">
        <v>337</v>
      </c>
      <c r="E578" s="132" t="s">
        <v>96</v>
      </c>
      <c r="F578" s="82">
        <v>1.2999999999999999E-2</v>
      </c>
    </row>
    <row r="579" spans="2:6" s="44" customFormat="1" ht="13.5" customHeight="1">
      <c r="B579" s="199"/>
      <c r="C579" s="235"/>
      <c r="D579" s="132" t="s">
        <v>338</v>
      </c>
      <c r="E579" s="132" t="s">
        <v>96</v>
      </c>
      <c r="F579" s="82">
        <v>1.2999999999999999E-2</v>
      </c>
    </row>
    <row r="580" spans="2:6" s="44" customFormat="1" ht="13.5" customHeight="1">
      <c r="B580" s="199"/>
      <c r="C580" s="235"/>
      <c r="D580" s="132" t="s">
        <v>392</v>
      </c>
      <c r="E580" s="132" t="s">
        <v>371</v>
      </c>
      <c r="F580" s="82">
        <v>1.2E-2</v>
      </c>
    </row>
    <row r="581" spans="2:6" s="44" customFormat="1" ht="13.5" customHeight="1">
      <c r="B581" s="199"/>
      <c r="C581" s="235"/>
      <c r="D581" s="132" t="s">
        <v>346</v>
      </c>
      <c r="E581" s="132" t="s">
        <v>95</v>
      </c>
      <c r="F581" s="82">
        <v>1.0999999999999999E-2</v>
      </c>
    </row>
    <row r="582" spans="2:6" s="44" customFormat="1" ht="13.5" customHeight="1">
      <c r="B582" s="199"/>
      <c r="C582" s="235"/>
      <c r="D582" s="132" t="s">
        <v>364</v>
      </c>
      <c r="E582" s="132" t="s">
        <v>101</v>
      </c>
      <c r="F582" s="82">
        <v>1.0999999999999999E-2</v>
      </c>
    </row>
    <row r="583" spans="2:6" s="44" customFormat="1" ht="13.5" customHeight="1">
      <c r="B583" s="199"/>
      <c r="C583" s="236"/>
      <c r="D583" s="133" t="s">
        <v>340</v>
      </c>
      <c r="E583" s="133" t="s">
        <v>341</v>
      </c>
      <c r="F583" s="83">
        <v>1.0999999999999999E-2</v>
      </c>
    </row>
    <row r="584" spans="2:6" s="44" customFormat="1" ht="13.5" customHeight="1">
      <c r="B584" s="199">
        <v>59</v>
      </c>
      <c r="C584" s="234" t="s">
        <v>24</v>
      </c>
      <c r="D584" s="149" t="s">
        <v>337</v>
      </c>
      <c r="E584" s="149" t="s">
        <v>96</v>
      </c>
      <c r="F584" s="150">
        <v>0.02</v>
      </c>
    </row>
    <row r="585" spans="2:6" s="44" customFormat="1" ht="13.5" customHeight="1">
      <c r="B585" s="199"/>
      <c r="C585" s="235"/>
      <c r="D585" s="131" t="s">
        <v>156</v>
      </c>
      <c r="E585" s="131" t="s">
        <v>96</v>
      </c>
      <c r="F585" s="82">
        <v>1.9E-2</v>
      </c>
    </row>
    <row r="586" spans="2:6" s="44" customFormat="1" ht="13.5" customHeight="1">
      <c r="B586" s="199"/>
      <c r="C586" s="235"/>
      <c r="D586" s="132" t="s">
        <v>97</v>
      </c>
      <c r="E586" s="132" t="s">
        <v>150</v>
      </c>
      <c r="F586" s="82">
        <v>1.7999999999999999E-2</v>
      </c>
    </row>
    <row r="587" spans="2:6" s="44" customFormat="1" ht="13.5" customHeight="1">
      <c r="B587" s="199"/>
      <c r="C587" s="235"/>
      <c r="D587" s="132" t="s">
        <v>100</v>
      </c>
      <c r="E587" s="132" t="s">
        <v>101</v>
      </c>
      <c r="F587" s="82">
        <v>1.7000000000000001E-2</v>
      </c>
    </row>
    <row r="588" spans="2:6" s="44" customFormat="1" ht="13.5" customHeight="1">
      <c r="B588" s="199"/>
      <c r="C588" s="235"/>
      <c r="D588" s="132" t="s">
        <v>132</v>
      </c>
      <c r="E588" s="132" t="s">
        <v>95</v>
      </c>
      <c r="F588" s="82">
        <v>1.4999999999999999E-2</v>
      </c>
    </row>
    <row r="589" spans="2:6" s="44" customFormat="1" ht="13.5" customHeight="1">
      <c r="B589" s="199"/>
      <c r="C589" s="235"/>
      <c r="D589" s="132" t="s">
        <v>338</v>
      </c>
      <c r="E589" s="132" t="s">
        <v>96</v>
      </c>
      <c r="F589" s="82">
        <v>1.4999999999999999E-2</v>
      </c>
    </row>
    <row r="590" spans="2:6" s="44" customFormat="1" ht="13.5" customHeight="1">
      <c r="B590" s="199"/>
      <c r="C590" s="235"/>
      <c r="D590" s="132" t="s">
        <v>339</v>
      </c>
      <c r="E590" s="132" t="s">
        <v>96</v>
      </c>
      <c r="F590" s="82">
        <v>1.2E-2</v>
      </c>
    </row>
    <row r="591" spans="2:6" s="44" customFormat="1" ht="13.5" customHeight="1">
      <c r="B591" s="199"/>
      <c r="C591" s="235"/>
      <c r="D591" s="132" t="s">
        <v>98</v>
      </c>
      <c r="E591" s="132" t="s">
        <v>99</v>
      </c>
      <c r="F591" s="82">
        <v>1.0999999999999999E-2</v>
      </c>
    </row>
    <row r="592" spans="2:6" s="44" customFormat="1" ht="13.5" customHeight="1">
      <c r="B592" s="199"/>
      <c r="C592" s="235"/>
      <c r="D592" s="132" t="s">
        <v>148</v>
      </c>
      <c r="E592" s="132" t="s">
        <v>149</v>
      </c>
      <c r="F592" s="82">
        <v>8.9999999999999993E-3</v>
      </c>
    </row>
    <row r="593" spans="2:6" s="44" customFormat="1" ht="13.5" customHeight="1">
      <c r="B593" s="199"/>
      <c r="C593" s="236"/>
      <c r="D593" s="133" t="s">
        <v>131</v>
      </c>
      <c r="E593" s="133" t="s">
        <v>95</v>
      </c>
      <c r="F593" s="83">
        <v>8.9999999999999993E-3</v>
      </c>
    </row>
    <row r="594" spans="2:6" s="44" customFormat="1" ht="13.5" customHeight="1">
      <c r="B594" s="199">
        <v>60</v>
      </c>
      <c r="C594" s="234" t="s">
        <v>51</v>
      </c>
      <c r="D594" s="149" t="s">
        <v>351</v>
      </c>
      <c r="E594" s="149" t="s">
        <v>95</v>
      </c>
      <c r="F594" s="150">
        <v>2.1000000000000001E-2</v>
      </c>
    </row>
    <row r="595" spans="2:6" s="44" customFormat="1" ht="13.5" customHeight="1">
      <c r="B595" s="199"/>
      <c r="C595" s="235"/>
      <c r="D595" s="131" t="s">
        <v>100</v>
      </c>
      <c r="E595" s="131" t="s">
        <v>101</v>
      </c>
      <c r="F595" s="82">
        <v>2.1000000000000001E-2</v>
      </c>
    </row>
    <row r="596" spans="2:6" s="44" customFormat="1" ht="13.5" customHeight="1">
      <c r="B596" s="199"/>
      <c r="C596" s="235"/>
      <c r="D596" s="132" t="s">
        <v>338</v>
      </c>
      <c r="E596" s="132" t="s">
        <v>96</v>
      </c>
      <c r="F596" s="82">
        <v>1.6E-2</v>
      </c>
    </row>
    <row r="597" spans="2:6" s="44" customFormat="1" ht="13.5" customHeight="1">
      <c r="B597" s="199"/>
      <c r="C597" s="235"/>
      <c r="D597" s="132" t="s">
        <v>156</v>
      </c>
      <c r="E597" s="132" t="s">
        <v>96</v>
      </c>
      <c r="F597" s="82">
        <v>1.4999999999999999E-2</v>
      </c>
    </row>
    <row r="598" spans="2:6" s="44" customFormat="1" ht="13.5" customHeight="1">
      <c r="B598" s="199"/>
      <c r="C598" s="235"/>
      <c r="D598" s="132" t="s">
        <v>420</v>
      </c>
      <c r="E598" s="132" t="s">
        <v>94</v>
      </c>
      <c r="F598" s="82">
        <v>1.4E-2</v>
      </c>
    </row>
    <row r="599" spans="2:6" s="44" customFormat="1" ht="13.5" customHeight="1">
      <c r="B599" s="199"/>
      <c r="C599" s="235"/>
      <c r="D599" s="132" t="s">
        <v>97</v>
      </c>
      <c r="E599" s="132" t="s">
        <v>150</v>
      </c>
      <c r="F599" s="82">
        <v>1.2E-2</v>
      </c>
    </row>
    <row r="600" spans="2:6" s="44" customFormat="1" ht="13.5" customHeight="1">
      <c r="B600" s="199"/>
      <c r="C600" s="235"/>
      <c r="D600" s="132" t="s">
        <v>339</v>
      </c>
      <c r="E600" s="132" t="s">
        <v>96</v>
      </c>
      <c r="F600" s="82">
        <v>1.2E-2</v>
      </c>
    </row>
    <row r="601" spans="2:6" s="44" customFormat="1" ht="13.5" customHeight="1">
      <c r="B601" s="199"/>
      <c r="C601" s="235"/>
      <c r="D601" s="132" t="s">
        <v>157</v>
      </c>
      <c r="E601" s="132" t="s">
        <v>96</v>
      </c>
      <c r="F601" s="82">
        <v>0.01</v>
      </c>
    </row>
    <row r="602" spans="2:6" s="44" customFormat="1" ht="13.5" customHeight="1">
      <c r="B602" s="199"/>
      <c r="C602" s="235"/>
      <c r="D602" s="132" t="s">
        <v>421</v>
      </c>
      <c r="E602" s="132" t="s">
        <v>99</v>
      </c>
      <c r="F602" s="82">
        <v>8.9999999999999993E-3</v>
      </c>
    </row>
    <row r="603" spans="2:6" s="44" customFormat="1" ht="13.5" customHeight="1">
      <c r="B603" s="199"/>
      <c r="C603" s="236"/>
      <c r="D603" s="133" t="s">
        <v>391</v>
      </c>
      <c r="E603" s="133" t="s">
        <v>96</v>
      </c>
      <c r="F603" s="83">
        <v>8.9999999999999993E-3</v>
      </c>
    </row>
    <row r="604" spans="2:6" s="44" customFormat="1" ht="13.5" customHeight="1">
      <c r="B604" s="199">
        <v>61</v>
      </c>
      <c r="C604" s="234" t="s">
        <v>19</v>
      </c>
      <c r="D604" s="149" t="s">
        <v>156</v>
      </c>
      <c r="E604" s="149" t="s">
        <v>96</v>
      </c>
      <c r="F604" s="150">
        <v>1.7000000000000001E-2</v>
      </c>
    </row>
    <row r="605" spans="2:6" s="44" customFormat="1" ht="13.5" customHeight="1">
      <c r="B605" s="199"/>
      <c r="C605" s="235"/>
      <c r="D605" s="131" t="s">
        <v>338</v>
      </c>
      <c r="E605" s="131" t="s">
        <v>96</v>
      </c>
      <c r="F605" s="82">
        <v>1.6E-2</v>
      </c>
    </row>
    <row r="606" spans="2:6" s="44" customFormat="1" ht="13.5" customHeight="1">
      <c r="B606" s="199"/>
      <c r="C606" s="235"/>
      <c r="D606" s="132" t="s">
        <v>422</v>
      </c>
      <c r="E606" s="132" t="s">
        <v>150</v>
      </c>
      <c r="F606" s="82">
        <v>1.6E-2</v>
      </c>
    </row>
    <row r="607" spans="2:6" s="44" customFormat="1" ht="13.5" customHeight="1">
      <c r="B607" s="199"/>
      <c r="C607" s="235"/>
      <c r="D607" s="132" t="s">
        <v>423</v>
      </c>
      <c r="E607" s="132" t="s">
        <v>388</v>
      </c>
      <c r="F607" s="82">
        <v>1.4999999999999999E-2</v>
      </c>
    </row>
    <row r="608" spans="2:6" s="44" customFormat="1" ht="13.5" customHeight="1">
      <c r="B608" s="199"/>
      <c r="C608" s="235"/>
      <c r="D608" s="132" t="s">
        <v>98</v>
      </c>
      <c r="E608" s="132" t="s">
        <v>99</v>
      </c>
      <c r="F608" s="82">
        <v>1.4999999999999999E-2</v>
      </c>
    </row>
    <row r="609" spans="2:6" s="44" customFormat="1" ht="13.5" customHeight="1">
      <c r="B609" s="199"/>
      <c r="C609" s="235"/>
      <c r="D609" s="132" t="s">
        <v>100</v>
      </c>
      <c r="E609" s="132" t="s">
        <v>101</v>
      </c>
      <c r="F609" s="82">
        <v>1.4E-2</v>
      </c>
    </row>
    <row r="610" spans="2:6" s="44" customFormat="1" ht="13.5" customHeight="1">
      <c r="B610" s="199"/>
      <c r="C610" s="235"/>
      <c r="D610" s="132" t="s">
        <v>383</v>
      </c>
      <c r="E610" s="132" t="s">
        <v>376</v>
      </c>
      <c r="F610" s="82">
        <v>1.2E-2</v>
      </c>
    </row>
    <row r="611" spans="2:6" s="44" customFormat="1" ht="13.5" customHeight="1">
      <c r="B611" s="199"/>
      <c r="C611" s="235"/>
      <c r="D611" s="132" t="s">
        <v>424</v>
      </c>
      <c r="E611" s="132" t="s">
        <v>95</v>
      </c>
      <c r="F611" s="82">
        <v>1.2E-2</v>
      </c>
    </row>
    <row r="612" spans="2:6" s="44" customFormat="1" ht="13.5" customHeight="1">
      <c r="B612" s="199"/>
      <c r="C612" s="235"/>
      <c r="D612" s="132" t="s">
        <v>337</v>
      </c>
      <c r="E612" s="132" t="s">
        <v>96</v>
      </c>
      <c r="F612" s="82">
        <v>1.0999999999999999E-2</v>
      </c>
    </row>
    <row r="613" spans="2:6" s="44" customFormat="1" ht="13.5" customHeight="1">
      <c r="B613" s="199"/>
      <c r="C613" s="236"/>
      <c r="D613" s="133" t="s">
        <v>339</v>
      </c>
      <c r="E613" s="133" t="s">
        <v>96</v>
      </c>
      <c r="F613" s="83">
        <v>1.0999999999999999E-2</v>
      </c>
    </row>
    <row r="614" spans="2:6" s="44" customFormat="1" ht="13.5" customHeight="1">
      <c r="B614" s="199">
        <v>62</v>
      </c>
      <c r="C614" s="234" t="s">
        <v>20</v>
      </c>
      <c r="D614" s="149" t="s">
        <v>97</v>
      </c>
      <c r="E614" s="149" t="s">
        <v>150</v>
      </c>
      <c r="F614" s="150">
        <v>1.4999999999999999E-2</v>
      </c>
    </row>
    <row r="615" spans="2:6" s="44" customFormat="1" ht="13.5" customHeight="1">
      <c r="B615" s="199"/>
      <c r="C615" s="235"/>
      <c r="D615" s="131" t="s">
        <v>337</v>
      </c>
      <c r="E615" s="131" t="s">
        <v>96</v>
      </c>
      <c r="F615" s="82">
        <v>1.4999999999999999E-2</v>
      </c>
    </row>
    <row r="616" spans="2:6" s="44" customFormat="1" ht="13.5" customHeight="1">
      <c r="B616" s="199"/>
      <c r="C616" s="235"/>
      <c r="D616" s="132" t="s">
        <v>98</v>
      </c>
      <c r="E616" s="132" t="s">
        <v>99</v>
      </c>
      <c r="F616" s="82">
        <v>1.2E-2</v>
      </c>
    </row>
    <row r="617" spans="2:6" s="44" customFormat="1" ht="13.5" customHeight="1">
      <c r="B617" s="199"/>
      <c r="C617" s="235"/>
      <c r="D617" s="132" t="s">
        <v>339</v>
      </c>
      <c r="E617" s="132" t="s">
        <v>96</v>
      </c>
      <c r="F617" s="82">
        <v>1.2E-2</v>
      </c>
    </row>
    <row r="618" spans="2:6" s="44" customFormat="1" ht="13.5" customHeight="1">
      <c r="B618" s="199"/>
      <c r="C618" s="235"/>
      <c r="D618" s="132" t="s">
        <v>338</v>
      </c>
      <c r="E618" s="132" t="s">
        <v>96</v>
      </c>
      <c r="F618" s="82">
        <v>1.2E-2</v>
      </c>
    </row>
    <row r="619" spans="2:6" s="44" customFormat="1" ht="13.5" customHeight="1">
      <c r="B619" s="199"/>
      <c r="C619" s="235"/>
      <c r="D619" s="132" t="s">
        <v>100</v>
      </c>
      <c r="E619" s="132" t="s">
        <v>101</v>
      </c>
      <c r="F619" s="82">
        <v>1.0999999999999999E-2</v>
      </c>
    </row>
    <row r="620" spans="2:6" s="44" customFormat="1" ht="13.5" customHeight="1">
      <c r="B620" s="199"/>
      <c r="C620" s="235"/>
      <c r="D620" s="132" t="s">
        <v>425</v>
      </c>
      <c r="E620" s="132" t="s">
        <v>95</v>
      </c>
      <c r="F620" s="82">
        <v>1.0999999999999999E-2</v>
      </c>
    </row>
    <row r="621" spans="2:6" s="44" customFormat="1" ht="13.5" customHeight="1">
      <c r="B621" s="199"/>
      <c r="C621" s="235"/>
      <c r="D621" s="132" t="s">
        <v>426</v>
      </c>
      <c r="E621" s="132" t="s">
        <v>399</v>
      </c>
      <c r="F621" s="82">
        <v>0.01</v>
      </c>
    </row>
    <row r="622" spans="2:6" s="44" customFormat="1" ht="13.5" customHeight="1">
      <c r="B622" s="199"/>
      <c r="C622" s="235"/>
      <c r="D622" s="132" t="s">
        <v>352</v>
      </c>
      <c r="E622" s="132" t="s">
        <v>134</v>
      </c>
      <c r="F622" s="82">
        <v>0.01</v>
      </c>
    </row>
    <row r="623" spans="2:6" s="44" customFormat="1" ht="13.5" customHeight="1">
      <c r="B623" s="199"/>
      <c r="C623" s="236"/>
      <c r="D623" s="133" t="s">
        <v>349</v>
      </c>
      <c r="E623" s="133" t="s">
        <v>350</v>
      </c>
      <c r="F623" s="83">
        <v>8.9999999999999993E-3</v>
      </c>
    </row>
    <row r="624" spans="2:6" s="44" customFormat="1" ht="13.5" customHeight="1">
      <c r="B624" s="199">
        <v>63</v>
      </c>
      <c r="C624" s="234" t="s">
        <v>31</v>
      </c>
      <c r="D624" s="149" t="s">
        <v>156</v>
      </c>
      <c r="E624" s="149" t="s">
        <v>96</v>
      </c>
      <c r="F624" s="150">
        <v>2.8000000000000001E-2</v>
      </c>
    </row>
    <row r="625" spans="2:6" s="44" customFormat="1" ht="13.5" customHeight="1">
      <c r="B625" s="199"/>
      <c r="C625" s="235"/>
      <c r="D625" s="131" t="s">
        <v>100</v>
      </c>
      <c r="E625" s="131" t="s">
        <v>101</v>
      </c>
      <c r="F625" s="82">
        <v>2.4E-2</v>
      </c>
    </row>
    <row r="626" spans="2:6" s="44" customFormat="1" ht="13.5" customHeight="1">
      <c r="B626" s="199"/>
      <c r="C626" s="235"/>
      <c r="D626" s="132" t="s">
        <v>338</v>
      </c>
      <c r="E626" s="132" t="s">
        <v>96</v>
      </c>
      <c r="F626" s="82">
        <v>2.1999999999999999E-2</v>
      </c>
    </row>
    <row r="627" spans="2:6" s="44" customFormat="1" ht="13.5" customHeight="1">
      <c r="B627" s="199"/>
      <c r="C627" s="235"/>
      <c r="D627" s="132" t="s">
        <v>337</v>
      </c>
      <c r="E627" s="132" t="s">
        <v>96</v>
      </c>
      <c r="F627" s="82">
        <v>2.1000000000000001E-2</v>
      </c>
    </row>
    <row r="628" spans="2:6" s="44" customFormat="1" ht="13.5" customHeight="1">
      <c r="B628" s="199"/>
      <c r="C628" s="235"/>
      <c r="D628" s="132" t="s">
        <v>97</v>
      </c>
      <c r="E628" s="132" t="s">
        <v>150</v>
      </c>
      <c r="F628" s="82">
        <v>1.7999999999999999E-2</v>
      </c>
    </row>
    <row r="629" spans="2:6" s="44" customFormat="1" ht="13.5" customHeight="1">
      <c r="B629" s="199"/>
      <c r="C629" s="235"/>
      <c r="D629" s="132" t="s">
        <v>132</v>
      </c>
      <c r="E629" s="132" t="s">
        <v>95</v>
      </c>
      <c r="F629" s="82">
        <v>1.7000000000000001E-2</v>
      </c>
    </row>
    <row r="630" spans="2:6" s="44" customFormat="1" ht="13.5" customHeight="1">
      <c r="B630" s="199"/>
      <c r="C630" s="235"/>
      <c r="D630" s="132" t="s">
        <v>427</v>
      </c>
      <c r="E630" s="132" t="s">
        <v>356</v>
      </c>
      <c r="F630" s="82">
        <v>1.4E-2</v>
      </c>
    </row>
    <row r="631" spans="2:6" s="44" customFormat="1" ht="13.5" customHeight="1">
      <c r="B631" s="199"/>
      <c r="C631" s="235"/>
      <c r="D631" s="132" t="s">
        <v>148</v>
      </c>
      <c r="E631" s="132" t="s">
        <v>149</v>
      </c>
      <c r="F631" s="82">
        <v>1.4E-2</v>
      </c>
    </row>
    <row r="632" spans="2:6" s="44" customFormat="1" ht="13.5" customHeight="1">
      <c r="B632" s="199"/>
      <c r="C632" s="235"/>
      <c r="D632" s="132" t="s">
        <v>352</v>
      </c>
      <c r="E632" s="132" t="s">
        <v>134</v>
      </c>
      <c r="F632" s="82">
        <v>1.2E-2</v>
      </c>
    </row>
    <row r="633" spans="2:6" s="44" customFormat="1" ht="13.5" customHeight="1">
      <c r="B633" s="199"/>
      <c r="C633" s="236"/>
      <c r="D633" s="133" t="s">
        <v>339</v>
      </c>
      <c r="E633" s="133" t="s">
        <v>96</v>
      </c>
      <c r="F633" s="83">
        <v>1.2E-2</v>
      </c>
    </row>
    <row r="634" spans="2:6" s="44" customFormat="1" ht="13.5" customHeight="1">
      <c r="B634" s="199">
        <v>64</v>
      </c>
      <c r="C634" s="234" t="s">
        <v>52</v>
      </c>
      <c r="D634" s="149" t="s">
        <v>100</v>
      </c>
      <c r="E634" s="149" t="s">
        <v>101</v>
      </c>
      <c r="F634" s="150">
        <v>1.9E-2</v>
      </c>
    </row>
    <row r="635" spans="2:6" s="44" customFormat="1" ht="13.5" customHeight="1">
      <c r="B635" s="199"/>
      <c r="C635" s="235"/>
      <c r="D635" s="131" t="s">
        <v>337</v>
      </c>
      <c r="E635" s="131" t="s">
        <v>96</v>
      </c>
      <c r="F635" s="82">
        <v>1.7999999999999999E-2</v>
      </c>
    </row>
    <row r="636" spans="2:6" s="44" customFormat="1" ht="13.5" customHeight="1">
      <c r="B636" s="199"/>
      <c r="C636" s="235"/>
      <c r="D636" s="132" t="s">
        <v>97</v>
      </c>
      <c r="E636" s="132" t="s">
        <v>150</v>
      </c>
      <c r="F636" s="82">
        <v>1.7999999999999999E-2</v>
      </c>
    </row>
    <row r="637" spans="2:6" s="44" customFormat="1" ht="13.5" customHeight="1">
      <c r="B637" s="199"/>
      <c r="C637" s="235"/>
      <c r="D637" s="132" t="s">
        <v>428</v>
      </c>
      <c r="E637" s="132" t="s">
        <v>371</v>
      </c>
      <c r="F637" s="82">
        <v>1.6E-2</v>
      </c>
    </row>
    <row r="638" spans="2:6" s="44" customFormat="1" ht="13.5" customHeight="1">
      <c r="B638" s="199"/>
      <c r="C638" s="235"/>
      <c r="D638" s="132" t="s">
        <v>338</v>
      </c>
      <c r="E638" s="132" t="s">
        <v>96</v>
      </c>
      <c r="F638" s="82">
        <v>1.4999999999999999E-2</v>
      </c>
    </row>
    <row r="639" spans="2:6" s="44" customFormat="1" ht="13.5" customHeight="1">
      <c r="B639" s="199"/>
      <c r="C639" s="235"/>
      <c r="D639" s="132" t="s">
        <v>339</v>
      </c>
      <c r="E639" s="132" t="s">
        <v>96</v>
      </c>
      <c r="F639" s="82">
        <v>1.4999999999999999E-2</v>
      </c>
    </row>
    <row r="640" spans="2:6" s="44" customFormat="1" ht="13.5" customHeight="1">
      <c r="B640" s="199"/>
      <c r="C640" s="235"/>
      <c r="D640" s="132" t="s">
        <v>346</v>
      </c>
      <c r="E640" s="132" t="s">
        <v>95</v>
      </c>
      <c r="F640" s="82">
        <v>1.4999999999999999E-2</v>
      </c>
    </row>
    <row r="641" spans="2:6" s="44" customFormat="1" ht="13.5" customHeight="1">
      <c r="B641" s="199"/>
      <c r="C641" s="235"/>
      <c r="D641" s="132" t="s">
        <v>156</v>
      </c>
      <c r="E641" s="132" t="s">
        <v>96</v>
      </c>
      <c r="F641" s="82">
        <v>1.4999999999999999E-2</v>
      </c>
    </row>
    <row r="642" spans="2:6" s="44" customFormat="1" ht="13.5" customHeight="1">
      <c r="B642" s="199"/>
      <c r="C642" s="235"/>
      <c r="D642" s="132" t="s">
        <v>415</v>
      </c>
      <c r="E642" s="132" t="s">
        <v>95</v>
      </c>
      <c r="F642" s="82">
        <v>1.2E-2</v>
      </c>
    </row>
    <row r="643" spans="2:6" s="44" customFormat="1" ht="13.5" customHeight="1">
      <c r="B643" s="199"/>
      <c r="C643" s="236"/>
      <c r="D643" s="133" t="s">
        <v>340</v>
      </c>
      <c r="E643" s="133" t="s">
        <v>341</v>
      </c>
      <c r="F643" s="83">
        <v>1.2E-2</v>
      </c>
    </row>
    <row r="644" spans="2:6" s="44" customFormat="1" ht="13.5" customHeight="1">
      <c r="B644" s="199">
        <v>65</v>
      </c>
      <c r="C644" s="234" t="s">
        <v>12</v>
      </c>
      <c r="D644" s="149" t="s">
        <v>156</v>
      </c>
      <c r="E644" s="149" t="s">
        <v>96</v>
      </c>
      <c r="F644" s="150">
        <v>3.2000000000000001E-2</v>
      </c>
    </row>
    <row r="645" spans="2:6" s="44" customFormat="1" ht="13.5" customHeight="1">
      <c r="B645" s="199"/>
      <c r="C645" s="235"/>
      <c r="D645" s="131" t="s">
        <v>97</v>
      </c>
      <c r="E645" s="131" t="s">
        <v>150</v>
      </c>
      <c r="F645" s="82">
        <v>3.1E-2</v>
      </c>
    </row>
    <row r="646" spans="2:6" s="44" customFormat="1" ht="13.5" customHeight="1">
      <c r="B646" s="199"/>
      <c r="C646" s="235"/>
      <c r="D646" s="132" t="s">
        <v>100</v>
      </c>
      <c r="E646" s="132" t="s">
        <v>101</v>
      </c>
      <c r="F646" s="82">
        <v>2.9000000000000001E-2</v>
      </c>
    </row>
    <row r="647" spans="2:6" s="44" customFormat="1" ht="13.5" customHeight="1">
      <c r="B647" s="199"/>
      <c r="C647" s="235"/>
      <c r="D647" s="132" t="s">
        <v>364</v>
      </c>
      <c r="E647" s="132" t="s">
        <v>101</v>
      </c>
      <c r="F647" s="82">
        <v>1.9E-2</v>
      </c>
    </row>
    <row r="648" spans="2:6" s="44" customFormat="1" ht="13.5" customHeight="1">
      <c r="B648" s="199"/>
      <c r="C648" s="235"/>
      <c r="D648" s="132" t="s">
        <v>151</v>
      </c>
      <c r="E648" s="132" t="s">
        <v>94</v>
      </c>
      <c r="F648" s="82">
        <v>1.4999999999999999E-2</v>
      </c>
    </row>
    <row r="649" spans="2:6" s="44" customFormat="1" ht="13.5" customHeight="1">
      <c r="B649" s="199"/>
      <c r="C649" s="235"/>
      <c r="D649" s="132" t="s">
        <v>400</v>
      </c>
      <c r="E649" s="132" t="s">
        <v>96</v>
      </c>
      <c r="F649" s="82">
        <v>1.2999999999999999E-2</v>
      </c>
    </row>
    <row r="650" spans="2:6" s="44" customFormat="1" ht="13.5" customHeight="1">
      <c r="B650" s="199"/>
      <c r="C650" s="235"/>
      <c r="D650" s="132" t="s">
        <v>429</v>
      </c>
      <c r="E650" s="132" t="s">
        <v>408</v>
      </c>
      <c r="F650" s="82">
        <v>1.0999999999999999E-2</v>
      </c>
    </row>
    <row r="651" spans="2:6" s="44" customFormat="1" ht="13.5" customHeight="1">
      <c r="B651" s="199"/>
      <c r="C651" s="235"/>
      <c r="D651" s="132" t="s">
        <v>430</v>
      </c>
      <c r="E651" s="132" t="s">
        <v>134</v>
      </c>
      <c r="F651" s="82">
        <v>1.0999999999999999E-2</v>
      </c>
    </row>
    <row r="652" spans="2:6" s="44" customFormat="1" ht="13.5" customHeight="1">
      <c r="B652" s="199"/>
      <c r="C652" s="235"/>
      <c r="D652" s="132" t="s">
        <v>431</v>
      </c>
      <c r="E652" s="132" t="s">
        <v>134</v>
      </c>
      <c r="F652" s="82">
        <v>1.0999999999999999E-2</v>
      </c>
    </row>
    <row r="653" spans="2:6" s="44" customFormat="1" ht="13.5" customHeight="1">
      <c r="B653" s="199"/>
      <c r="C653" s="236"/>
      <c r="D653" s="133" t="s">
        <v>339</v>
      </c>
      <c r="E653" s="133" t="s">
        <v>96</v>
      </c>
      <c r="F653" s="83">
        <v>0.01</v>
      </c>
    </row>
    <row r="654" spans="2:6" s="44" customFormat="1" ht="13.5" customHeight="1">
      <c r="B654" s="199">
        <v>66</v>
      </c>
      <c r="C654" s="234" t="s">
        <v>6</v>
      </c>
      <c r="D654" s="149" t="s">
        <v>351</v>
      </c>
      <c r="E654" s="149" t="s">
        <v>95</v>
      </c>
      <c r="F654" s="150">
        <v>2.5999999999999999E-2</v>
      </c>
    </row>
    <row r="655" spans="2:6" s="44" customFormat="1" ht="13.5" customHeight="1">
      <c r="B655" s="199"/>
      <c r="C655" s="235"/>
      <c r="D655" s="131" t="s">
        <v>352</v>
      </c>
      <c r="E655" s="131" t="s">
        <v>134</v>
      </c>
      <c r="F655" s="82">
        <v>2.5000000000000001E-2</v>
      </c>
    </row>
    <row r="656" spans="2:6" s="44" customFormat="1" ht="13.5" customHeight="1">
      <c r="B656" s="199"/>
      <c r="C656" s="235"/>
      <c r="D656" s="132" t="s">
        <v>131</v>
      </c>
      <c r="E656" s="132" t="s">
        <v>95</v>
      </c>
      <c r="F656" s="82">
        <v>2.4E-2</v>
      </c>
    </row>
    <row r="657" spans="2:6" s="44" customFormat="1" ht="13.5" customHeight="1">
      <c r="B657" s="199"/>
      <c r="C657" s="235"/>
      <c r="D657" s="132" t="s">
        <v>346</v>
      </c>
      <c r="E657" s="132" t="s">
        <v>95</v>
      </c>
      <c r="F657" s="82">
        <v>2.4E-2</v>
      </c>
    </row>
    <row r="658" spans="2:6" s="44" customFormat="1" ht="13.5" customHeight="1">
      <c r="B658" s="199"/>
      <c r="C658" s="235"/>
      <c r="D658" s="132" t="s">
        <v>426</v>
      </c>
      <c r="E658" s="132" t="s">
        <v>399</v>
      </c>
      <c r="F658" s="82">
        <v>2.1000000000000001E-2</v>
      </c>
    </row>
    <row r="659" spans="2:6" s="44" customFormat="1" ht="13.5" customHeight="1">
      <c r="B659" s="199"/>
      <c r="C659" s="235"/>
      <c r="D659" s="132" t="s">
        <v>382</v>
      </c>
      <c r="E659" s="132" t="s">
        <v>358</v>
      </c>
      <c r="F659" s="82">
        <v>0.02</v>
      </c>
    </row>
    <row r="660" spans="2:6" s="44" customFormat="1" ht="13.5" customHeight="1">
      <c r="B660" s="199"/>
      <c r="C660" s="235"/>
      <c r="D660" s="132" t="s">
        <v>432</v>
      </c>
      <c r="E660" s="132" t="s">
        <v>369</v>
      </c>
      <c r="F660" s="82">
        <v>1.7999999999999999E-2</v>
      </c>
    </row>
    <row r="661" spans="2:6" s="44" customFormat="1" ht="13.5" customHeight="1">
      <c r="B661" s="199"/>
      <c r="C661" s="235"/>
      <c r="D661" s="132" t="s">
        <v>100</v>
      </c>
      <c r="E661" s="132" t="s">
        <v>101</v>
      </c>
      <c r="F661" s="82">
        <v>1.6E-2</v>
      </c>
    </row>
    <row r="662" spans="2:6" s="44" customFormat="1" ht="13.5" customHeight="1">
      <c r="B662" s="199"/>
      <c r="C662" s="235"/>
      <c r="D662" s="132" t="s">
        <v>433</v>
      </c>
      <c r="E662" s="132" t="s">
        <v>96</v>
      </c>
      <c r="F662" s="82">
        <v>1.2E-2</v>
      </c>
    </row>
    <row r="663" spans="2:6" s="44" customFormat="1" ht="13.5" customHeight="1">
      <c r="B663" s="199"/>
      <c r="C663" s="236"/>
      <c r="D663" s="133" t="s">
        <v>434</v>
      </c>
      <c r="E663" s="133" t="s">
        <v>101</v>
      </c>
      <c r="F663" s="83">
        <v>1.2E-2</v>
      </c>
    </row>
    <row r="664" spans="2:6" s="44" customFormat="1" ht="13.5" customHeight="1">
      <c r="B664" s="199">
        <v>67</v>
      </c>
      <c r="C664" s="234" t="s">
        <v>7</v>
      </c>
      <c r="D664" s="149" t="s">
        <v>98</v>
      </c>
      <c r="E664" s="149" t="s">
        <v>99</v>
      </c>
      <c r="F664" s="150">
        <v>3.1E-2</v>
      </c>
    </row>
    <row r="665" spans="2:6" s="44" customFormat="1" ht="13.5" customHeight="1">
      <c r="B665" s="199"/>
      <c r="C665" s="235"/>
      <c r="D665" s="131" t="s">
        <v>100</v>
      </c>
      <c r="E665" s="131" t="s">
        <v>101</v>
      </c>
      <c r="F665" s="82">
        <v>2.5999999999999999E-2</v>
      </c>
    </row>
    <row r="666" spans="2:6" s="44" customFormat="1" ht="13.5" customHeight="1">
      <c r="B666" s="199"/>
      <c r="C666" s="235"/>
      <c r="D666" s="132" t="s">
        <v>97</v>
      </c>
      <c r="E666" s="132" t="s">
        <v>150</v>
      </c>
      <c r="F666" s="82">
        <v>2.5999999999999999E-2</v>
      </c>
    </row>
    <row r="667" spans="2:6" s="44" customFormat="1" ht="13.5" customHeight="1">
      <c r="B667" s="199"/>
      <c r="C667" s="235"/>
      <c r="D667" s="132" t="s">
        <v>435</v>
      </c>
      <c r="E667" s="132" t="s">
        <v>408</v>
      </c>
      <c r="F667" s="82">
        <v>0.02</v>
      </c>
    </row>
    <row r="668" spans="2:6" s="44" customFormat="1" ht="13.5" customHeight="1">
      <c r="B668" s="199"/>
      <c r="C668" s="235"/>
      <c r="D668" s="132" t="s">
        <v>436</v>
      </c>
      <c r="E668" s="132" t="s">
        <v>94</v>
      </c>
      <c r="F668" s="82">
        <v>1.7000000000000001E-2</v>
      </c>
    </row>
    <row r="669" spans="2:6" s="44" customFormat="1" ht="13.5" customHeight="1">
      <c r="B669" s="199"/>
      <c r="C669" s="235"/>
      <c r="D669" s="132" t="s">
        <v>437</v>
      </c>
      <c r="E669" s="132" t="s">
        <v>134</v>
      </c>
      <c r="F669" s="82">
        <v>1.7000000000000001E-2</v>
      </c>
    </row>
    <row r="670" spans="2:6" s="44" customFormat="1" ht="13.5" customHeight="1">
      <c r="B670" s="199"/>
      <c r="C670" s="235"/>
      <c r="D670" s="132" t="s">
        <v>438</v>
      </c>
      <c r="E670" s="132" t="s">
        <v>413</v>
      </c>
      <c r="F670" s="82">
        <v>1.4999999999999999E-2</v>
      </c>
    </row>
    <row r="671" spans="2:6" s="44" customFormat="1" ht="13.5" customHeight="1">
      <c r="B671" s="199"/>
      <c r="C671" s="235"/>
      <c r="D671" s="132" t="s">
        <v>364</v>
      </c>
      <c r="E671" s="132" t="s">
        <v>101</v>
      </c>
      <c r="F671" s="82">
        <v>1.4999999999999999E-2</v>
      </c>
    </row>
    <row r="672" spans="2:6" s="44" customFormat="1" ht="13.5" customHeight="1">
      <c r="B672" s="199"/>
      <c r="C672" s="235"/>
      <c r="D672" s="132" t="s">
        <v>352</v>
      </c>
      <c r="E672" s="132" t="s">
        <v>134</v>
      </c>
      <c r="F672" s="82">
        <v>1.4999999999999999E-2</v>
      </c>
    </row>
    <row r="673" spans="2:6" s="44" customFormat="1" ht="13.5" customHeight="1">
      <c r="B673" s="199"/>
      <c r="C673" s="236"/>
      <c r="D673" s="133" t="s">
        <v>439</v>
      </c>
      <c r="E673" s="133" t="s">
        <v>134</v>
      </c>
      <c r="F673" s="83">
        <v>1.4E-2</v>
      </c>
    </row>
    <row r="674" spans="2:6" s="44" customFormat="1" ht="13.5" customHeight="1">
      <c r="B674" s="199">
        <v>68</v>
      </c>
      <c r="C674" s="234" t="s">
        <v>53</v>
      </c>
      <c r="D674" s="149" t="s">
        <v>156</v>
      </c>
      <c r="E674" s="149" t="s">
        <v>96</v>
      </c>
      <c r="F674" s="150">
        <v>3.2000000000000001E-2</v>
      </c>
    </row>
    <row r="675" spans="2:6" s="44" customFormat="1" ht="13.5" customHeight="1">
      <c r="B675" s="199"/>
      <c r="C675" s="235"/>
      <c r="D675" s="131" t="s">
        <v>131</v>
      </c>
      <c r="E675" s="131" t="s">
        <v>95</v>
      </c>
      <c r="F675" s="82">
        <v>2.5999999999999999E-2</v>
      </c>
    </row>
    <row r="676" spans="2:6" s="44" customFormat="1" ht="13.5" customHeight="1">
      <c r="B676" s="199"/>
      <c r="C676" s="235"/>
      <c r="D676" s="132" t="s">
        <v>98</v>
      </c>
      <c r="E676" s="132" t="s">
        <v>99</v>
      </c>
      <c r="F676" s="82">
        <v>2.5999999999999999E-2</v>
      </c>
    </row>
    <row r="677" spans="2:6" s="44" customFormat="1" ht="13.5" customHeight="1">
      <c r="B677" s="199"/>
      <c r="C677" s="235"/>
      <c r="D677" s="132" t="s">
        <v>440</v>
      </c>
      <c r="E677" s="132" t="s">
        <v>96</v>
      </c>
      <c r="F677" s="82">
        <v>2.3E-2</v>
      </c>
    </row>
    <row r="678" spans="2:6" s="44" customFormat="1" ht="13.5" customHeight="1">
      <c r="B678" s="199"/>
      <c r="C678" s="235"/>
      <c r="D678" s="132" t="s">
        <v>441</v>
      </c>
      <c r="E678" s="132" t="s">
        <v>369</v>
      </c>
      <c r="F678" s="82">
        <v>1.7000000000000001E-2</v>
      </c>
    </row>
    <row r="679" spans="2:6" s="44" customFormat="1" ht="13.5" customHeight="1">
      <c r="B679" s="199"/>
      <c r="C679" s="235"/>
      <c r="D679" s="132" t="s">
        <v>400</v>
      </c>
      <c r="E679" s="132" t="s">
        <v>96</v>
      </c>
      <c r="F679" s="82">
        <v>1.7000000000000001E-2</v>
      </c>
    </row>
    <row r="680" spans="2:6" s="44" customFormat="1" ht="13.5" customHeight="1">
      <c r="B680" s="199"/>
      <c r="C680" s="235"/>
      <c r="D680" s="132" t="s">
        <v>442</v>
      </c>
      <c r="E680" s="132" t="s">
        <v>94</v>
      </c>
      <c r="F680" s="82">
        <v>1.6E-2</v>
      </c>
    </row>
    <row r="681" spans="2:6" s="44" customFormat="1" ht="13.5" customHeight="1">
      <c r="B681" s="199"/>
      <c r="C681" s="235"/>
      <c r="D681" s="132" t="s">
        <v>132</v>
      </c>
      <c r="E681" s="132" t="s">
        <v>95</v>
      </c>
      <c r="F681" s="82">
        <v>1.4999999999999999E-2</v>
      </c>
    </row>
    <row r="682" spans="2:6" s="44" customFormat="1" ht="13.5" customHeight="1">
      <c r="B682" s="199"/>
      <c r="C682" s="235"/>
      <c r="D682" s="132" t="s">
        <v>349</v>
      </c>
      <c r="E682" s="132" t="s">
        <v>350</v>
      </c>
      <c r="F682" s="82">
        <v>1.4999999999999999E-2</v>
      </c>
    </row>
    <row r="683" spans="2:6" s="44" customFormat="1" ht="13.5" customHeight="1">
      <c r="B683" s="199"/>
      <c r="C683" s="236"/>
      <c r="D683" s="133" t="s">
        <v>392</v>
      </c>
      <c r="E683" s="133" t="s">
        <v>371</v>
      </c>
      <c r="F683" s="83">
        <v>1.4E-2</v>
      </c>
    </row>
    <row r="684" spans="2:6" s="44" customFormat="1" ht="13.5" customHeight="1">
      <c r="B684" s="199">
        <v>69</v>
      </c>
      <c r="C684" s="234" t="s">
        <v>54</v>
      </c>
      <c r="D684" s="149" t="s">
        <v>156</v>
      </c>
      <c r="E684" s="149" t="s">
        <v>96</v>
      </c>
      <c r="F684" s="150">
        <v>2.7E-2</v>
      </c>
    </row>
    <row r="685" spans="2:6" s="44" customFormat="1" ht="13.5" customHeight="1">
      <c r="B685" s="199"/>
      <c r="C685" s="235"/>
      <c r="D685" s="131" t="s">
        <v>100</v>
      </c>
      <c r="E685" s="131" t="s">
        <v>101</v>
      </c>
      <c r="F685" s="82">
        <v>2.1000000000000001E-2</v>
      </c>
    </row>
    <row r="686" spans="2:6" s="44" customFormat="1" ht="13.5" customHeight="1">
      <c r="B686" s="199"/>
      <c r="C686" s="235"/>
      <c r="D686" s="132" t="s">
        <v>97</v>
      </c>
      <c r="E686" s="132" t="s">
        <v>150</v>
      </c>
      <c r="F686" s="82">
        <v>1.7999999999999999E-2</v>
      </c>
    </row>
    <row r="687" spans="2:6" s="44" customFormat="1" ht="13.5" customHeight="1">
      <c r="B687" s="199"/>
      <c r="C687" s="235"/>
      <c r="D687" s="132" t="s">
        <v>343</v>
      </c>
      <c r="E687" s="132" t="s">
        <v>344</v>
      </c>
      <c r="F687" s="82">
        <v>1.4999999999999999E-2</v>
      </c>
    </row>
    <row r="688" spans="2:6" s="44" customFormat="1" ht="13.5" customHeight="1">
      <c r="B688" s="199"/>
      <c r="C688" s="235"/>
      <c r="D688" s="132" t="s">
        <v>342</v>
      </c>
      <c r="E688" s="132" t="s">
        <v>150</v>
      </c>
      <c r="F688" s="82">
        <v>1.4E-2</v>
      </c>
    </row>
    <row r="689" spans="2:6" s="44" customFormat="1" ht="13.5" customHeight="1">
      <c r="B689" s="199"/>
      <c r="C689" s="235"/>
      <c r="D689" s="132" t="s">
        <v>157</v>
      </c>
      <c r="E689" s="132" t="s">
        <v>96</v>
      </c>
      <c r="F689" s="82">
        <v>1.4E-2</v>
      </c>
    </row>
    <row r="690" spans="2:6" s="44" customFormat="1" ht="13.5" customHeight="1">
      <c r="B690" s="199"/>
      <c r="C690" s="235"/>
      <c r="D690" s="132" t="s">
        <v>443</v>
      </c>
      <c r="E690" s="132" t="s">
        <v>134</v>
      </c>
      <c r="F690" s="82">
        <v>1.2999999999999999E-2</v>
      </c>
    </row>
    <row r="691" spans="2:6" s="44" customFormat="1" ht="13.5" customHeight="1">
      <c r="B691" s="199"/>
      <c r="C691" s="235"/>
      <c r="D691" s="132" t="s">
        <v>339</v>
      </c>
      <c r="E691" s="132" t="s">
        <v>96</v>
      </c>
      <c r="F691" s="82">
        <v>1.2E-2</v>
      </c>
    </row>
    <row r="692" spans="2:6" s="44" customFormat="1" ht="13.5" customHeight="1">
      <c r="B692" s="199"/>
      <c r="C692" s="235"/>
      <c r="D692" s="132" t="s">
        <v>151</v>
      </c>
      <c r="E692" s="132" t="s">
        <v>94</v>
      </c>
      <c r="F692" s="82">
        <v>1.2E-2</v>
      </c>
    </row>
    <row r="693" spans="2:6" s="44" customFormat="1" ht="13.5" customHeight="1">
      <c r="B693" s="199"/>
      <c r="C693" s="236"/>
      <c r="D693" s="133" t="s">
        <v>382</v>
      </c>
      <c r="E693" s="133" t="s">
        <v>358</v>
      </c>
      <c r="F693" s="83">
        <v>0.01</v>
      </c>
    </row>
    <row r="694" spans="2:6" s="44" customFormat="1" ht="13.5" customHeight="1">
      <c r="B694" s="199">
        <v>70</v>
      </c>
      <c r="C694" s="234" t="s">
        <v>55</v>
      </c>
      <c r="D694" s="149" t="s">
        <v>444</v>
      </c>
      <c r="E694" s="149" t="s">
        <v>445</v>
      </c>
      <c r="F694" s="150">
        <v>5.8000000000000003E-2</v>
      </c>
    </row>
    <row r="695" spans="2:6" s="44" customFormat="1" ht="13.5" customHeight="1">
      <c r="B695" s="199"/>
      <c r="C695" s="235"/>
      <c r="D695" s="131" t="s">
        <v>151</v>
      </c>
      <c r="E695" s="131" t="s">
        <v>94</v>
      </c>
      <c r="F695" s="82">
        <v>0.04</v>
      </c>
    </row>
    <row r="696" spans="2:6" s="44" customFormat="1" ht="13.5" customHeight="1">
      <c r="B696" s="199"/>
      <c r="C696" s="235"/>
      <c r="D696" s="132" t="s">
        <v>446</v>
      </c>
      <c r="E696" s="132" t="s">
        <v>94</v>
      </c>
      <c r="F696" s="82">
        <v>3.7999999999999999E-2</v>
      </c>
    </row>
    <row r="697" spans="2:6" s="44" customFormat="1" ht="13.5" customHeight="1">
      <c r="B697" s="199"/>
      <c r="C697" s="235"/>
      <c r="D697" s="132" t="s">
        <v>339</v>
      </c>
      <c r="E697" s="132" t="s">
        <v>96</v>
      </c>
      <c r="F697" s="82">
        <v>3.5999999999999997E-2</v>
      </c>
    </row>
    <row r="698" spans="2:6" s="44" customFormat="1" ht="13.5" customHeight="1">
      <c r="B698" s="199"/>
      <c r="C698" s="235"/>
      <c r="D698" s="132" t="s">
        <v>156</v>
      </c>
      <c r="E698" s="132" t="s">
        <v>96</v>
      </c>
      <c r="F698" s="82">
        <v>3.5999999999999997E-2</v>
      </c>
    </row>
    <row r="699" spans="2:6" s="44" customFormat="1" ht="13.5" customHeight="1">
      <c r="B699" s="199"/>
      <c r="C699" s="235"/>
      <c r="D699" s="132" t="s">
        <v>100</v>
      </c>
      <c r="E699" s="132" t="s">
        <v>101</v>
      </c>
      <c r="F699" s="82">
        <v>3.3000000000000002E-2</v>
      </c>
    </row>
    <row r="700" spans="2:6" s="44" customFormat="1" ht="13.5" customHeight="1">
      <c r="B700" s="199"/>
      <c r="C700" s="235"/>
      <c r="D700" s="132" t="s">
        <v>447</v>
      </c>
      <c r="E700" s="132" t="s">
        <v>99</v>
      </c>
      <c r="F700" s="82">
        <v>0.03</v>
      </c>
    </row>
    <row r="701" spans="2:6" s="44" customFormat="1" ht="13.5" customHeight="1">
      <c r="B701" s="199"/>
      <c r="C701" s="235"/>
      <c r="D701" s="132" t="s">
        <v>448</v>
      </c>
      <c r="E701" s="132" t="s">
        <v>99</v>
      </c>
      <c r="F701" s="82">
        <v>2.5999999999999999E-2</v>
      </c>
    </row>
    <row r="702" spans="2:6" s="44" customFormat="1" ht="13.5" customHeight="1">
      <c r="B702" s="199"/>
      <c r="C702" s="235"/>
      <c r="D702" s="132" t="s">
        <v>423</v>
      </c>
      <c r="E702" s="132" t="s">
        <v>388</v>
      </c>
      <c r="F702" s="82">
        <v>1.7999999999999999E-2</v>
      </c>
    </row>
    <row r="703" spans="2:6" s="44" customFormat="1" ht="13.5" customHeight="1">
      <c r="B703" s="199"/>
      <c r="C703" s="236"/>
      <c r="D703" s="133" t="s">
        <v>449</v>
      </c>
      <c r="E703" s="133" t="s">
        <v>450</v>
      </c>
      <c r="F703" s="83">
        <v>1.7000000000000001E-2</v>
      </c>
    </row>
    <row r="704" spans="2:6" s="44" customFormat="1" ht="13.5" customHeight="1">
      <c r="B704" s="199">
        <v>71</v>
      </c>
      <c r="C704" s="234" t="s">
        <v>56</v>
      </c>
      <c r="D704" s="149" t="s">
        <v>156</v>
      </c>
      <c r="E704" s="149" t="s">
        <v>96</v>
      </c>
      <c r="F704" s="150">
        <v>0.03</v>
      </c>
    </row>
    <row r="705" spans="2:6" s="44" customFormat="1" ht="13.5" customHeight="1">
      <c r="B705" s="199"/>
      <c r="C705" s="235"/>
      <c r="D705" s="131" t="s">
        <v>451</v>
      </c>
      <c r="E705" s="131" t="s">
        <v>134</v>
      </c>
      <c r="F705" s="82">
        <v>2.7E-2</v>
      </c>
    </row>
    <row r="706" spans="2:6" s="44" customFormat="1" ht="13.5" customHeight="1">
      <c r="B706" s="199"/>
      <c r="C706" s="235"/>
      <c r="D706" s="132" t="s">
        <v>347</v>
      </c>
      <c r="E706" s="132" t="s">
        <v>344</v>
      </c>
      <c r="F706" s="82">
        <v>2.5000000000000001E-2</v>
      </c>
    </row>
    <row r="707" spans="2:6" s="44" customFormat="1" ht="13.5" customHeight="1">
      <c r="B707" s="199"/>
      <c r="C707" s="235"/>
      <c r="D707" s="132" t="s">
        <v>351</v>
      </c>
      <c r="E707" s="132" t="s">
        <v>95</v>
      </c>
      <c r="F707" s="82">
        <v>0.02</v>
      </c>
    </row>
    <row r="708" spans="2:6" s="44" customFormat="1" ht="13.5" customHeight="1">
      <c r="B708" s="199"/>
      <c r="C708" s="235"/>
      <c r="D708" s="132" t="s">
        <v>365</v>
      </c>
      <c r="E708" s="132" t="s">
        <v>95</v>
      </c>
      <c r="F708" s="82">
        <v>1.9E-2</v>
      </c>
    </row>
    <row r="709" spans="2:6" s="44" customFormat="1" ht="13.5" customHeight="1">
      <c r="B709" s="199"/>
      <c r="C709" s="235"/>
      <c r="D709" s="132" t="s">
        <v>452</v>
      </c>
      <c r="E709" s="132" t="s">
        <v>95</v>
      </c>
      <c r="F709" s="82">
        <v>1.7000000000000001E-2</v>
      </c>
    </row>
    <row r="710" spans="2:6" s="44" customFormat="1" ht="13.5" customHeight="1">
      <c r="B710" s="199"/>
      <c r="C710" s="235"/>
      <c r="D710" s="132" t="s">
        <v>404</v>
      </c>
      <c r="E710" s="132" t="s">
        <v>96</v>
      </c>
      <c r="F710" s="82">
        <v>1.7000000000000001E-2</v>
      </c>
    </row>
    <row r="711" spans="2:6" s="44" customFormat="1" ht="13.5" customHeight="1">
      <c r="B711" s="199"/>
      <c r="C711" s="235"/>
      <c r="D711" s="132" t="s">
        <v>367</v>
      </c>
      <c r="E711" s="132" t="s">
        <v>149</v>
      </c>
      <c r="F711" s="82">
        <v>1.4999999999999999E-2</v>
      </c>
    </row>
    <row r="712" spans="2:6" s="44" customFormat="1" ht="13.5" customHeight="1">
      <c r="B712" s="199"/>
      <c r="C712" s="235"/>
      <c r="D712" s="132" t="s">
        <v>100</v>
      </c>
      <c r="E712" s="132" t="s">
        <v>101</v>
      </c>
      <c r="F712" s="82">
        <v>1.4999999999999999E-2</v>
      </c>
    </row>
    <row r="713" spans="2:6" s="44" customFormat="1" ht="13.5" customHeight="1">
      <c r="B713" s="199"/>
      <c r="C713" s="236"/>
      <c r="D713" s="133" t="s">
        <v>453</v>
      </c>
      <c r="E713" s="133" t="s">
        <v>95</v>
      </c>
      <c r="F713" s="83">
        <v>1.4E-2</v>
      </c>
    </row>
    <row r="714" spans="2:6" s="44" customFormat="1" ht="13.5" customHeight="1">
      <c r="B714" s="199">
        <v>72</v>
      </c>
      <c r="C714" s="234" t="s">
        <v>32</v>
      </c>
      <c r="D714" s="149" t="s">
        <v>97</v>
      </c>
      <c r="E714" s="149" t="s">
        <v>150</v>
      </c>
      <c r="F714" s="150">
        <v>3.7999999999999999E-2</v>
      </c>
    </row>
    <row r="715" spans="2:6" s="44" customFormat="1" ht="13.5" customHeight="1">
      <c r="B715" s="199"/>
      <c r="C715" s="235"/>
      <c r="D715" s="131" t="s">
        <v>156</v>
      </c>
      <c r="E715" s="131" t="s">
        <v>96</v>
      </c>
      <c r="F715" s="82">
        <v>3.2000000000000001E-2</v>
      </c>
    </row>
    <row r="716" spans="2:6" s="44" customFormat="1" ht="13.5" customHeight="1">
      <c r="B716" s="199"/>
      <c r="C716" s="235"/>
      <c r="D716" s="132" t="s">
        <v>100</v>
      </c>
      <c r="E716" s="132" t="s">
        <v>101</v>
      </c>
      <c r="F716" s="82">
        <v>2.5000000000000001E-2</v>
      </c>
    </row>
    <row r="717" spans="2:6" s="44" customFormat="1" ht="13.5" customHeight="1">
      <c r="B717" s="199"/>
      <c r="C717" s="235"/>
      <c r="D717" s="132" t="s">
        <v>454</v>
      </c>
      <c r="E717" s="132" t="s">
        <v>344</v>
      </c>
      <c r="F717" s="82">
        <v>2.5000000000000001E-2</v>
      </c>
    </row>
    <row r="718" spans="2:6" s="44" customFormat="1" ht="13.5" customHeight="1">
      <c r="B718" s="199"/>
      <c r="C718" s="235"/>
      <c r="D718" s="132" t="s">
        <v>455</v>
      </c>
      <c r="E718" s="132" t="s">
        <v>96</v>
      </c>
      <c r="F718" s="82">
        <v>2.1999999999999999E-2</v>
      </c>
    </row>
    <row r="719" spans="2:6" s="44" customFormat="1" ht="13.5" customHeight="1">
      <c r="B719" s="199"/>
      <c r="C719" s="235"/>
      <c r="D719" s="132" t="s">
        <v>456</v>
      </c>
      <c r="E719" s="132" t="s">
        <v>134</v>
      </c>
      <c r="F719" s="82">
        <v>2.1999999999999999E-2</v>
      </c>
    </row>
    <row r="720" spans="2:6" s="44" customFormat="1" ht="13.5" customHeight="1">
      <c r="B720" s="199"/>
      <c r="C720" s="235"/>
      <c r="D720" s="132" t="s">
        <v>397</v>
      </c>
      <c r="E720" s="132" t="s">
        <v>150</v>
      </c>
      <c r="F720" s="82">
        <v>2.1000000000000001E-2</v>
      </c>
    </row>
    <row r="721" spans="2:6" s="44" customFormat="1" ht="13.5" customHeight="1">
      <c r="B721" s="199"/>
      <c r="C721" s="235"/>
      <c r="D721" s="132" t="s">
        <v>372</v>
      </c>
      <c r="E721" s="132" t="s">
        <v>134</v>
      </c>
      <c r="F721" s="82">
        <v>2.1000000000000001E-2</v>
      </c>
    </row>
    <row r="722" spans="2:6" s="44" customFormat="1" ht="13.5" customHeight="1">
      <c r="B722" s="199"/>
      <c r="C722" s="235"/>
      <c r="D722" s="132" t="s">
        <v>457</v>
      </c>
      <c r="E722" s="132" t="s">
        <v>458</v>
      </c>
      <c r="F722" s="82">
        <v>0.02</v>
      </c>
    </row>
    <row r="723" spans="2:6" s="44" customFormat="1" ht="13.5" customHeight="1">
      <c r="B723" s="199"/>
      <c r="C723" s="236"/>
      <c r="D723" s="133" t="s">
        <v>459</v>
      </c>
      <c r="E723" s="133" t="s">
        <v>460</v>
      </c>
      <c r="F723" s="83">
        <v>0.02</v>
      </c>
    </row>
    <row r="724" spans="2:6" s="44" customFormat="1" ht="13.5" customHeight="1">
      <c r="B724" s="199">
        <v>73</v>
      </c>
      <c r="C724" s="234" t="s">
        <v>33</v>
      </c>
      <c r="D724" s="149" t="s">
        <v>156</v>
      </c>
      <c r="E724" s="149" t="s">
        <v>96</v>
      </c>
      <c r="F724" s="150">
        <v>0.05</v>
      </c>
    </row>
    <row r="725" spans="2:6" s="44" customFormat="1" ht="13.5" customHeight="1">
      <c r="B725" s="199"/>
      <c r="C725" s="235"/>
      <c r="D725" s="131" t="s">
        <v>461</v>
      </c>
      <c r="E725" s="131" t="s">
        <v>360</v>
      </c>
      <c r="F725" s="82">
        <v>4.2000000000000003E-2</v>
      </c>
    </row>
    <row r="726" spans="2:6" s="44" customFormat="1" ht="13.5" customHeight="1">
      <c r="B726" s="199"/>
      <c r="C726" s="235"/>
      <c r="D726" s="132" t="s">
        <v>462</v>
      </c>
      <c r="E726" s="132" t="s">
        <v>134</v>
      </c>
      <c r="F726" s="82">
        <v>3.5000000000000003E-2</v>
      </c>
    </row>
    <row r="727" spans="2:6" s="44" customFormat="1" ht="13.5" customHeight="1">
      <c r="B727" s="199"/>
      <c r="C727" s="235"/>
      <c r="D727" s="132" t="s">
        <v>428</v>
      </c>
      <c r="E727" s="132" t="s">
        <v>371</v>
      </c>
      <c r="F727" s="82">
        <v>2.5000000000000001E-2</v>
      </c>
    </row>
    <row r="728" spans="2:6" s="44" customFormat="1" ht="13.5" customHeight="1">
      <c r="B728" s="199"/>
      <c r="C728" s="235"/>
      <c r="D728" s="132" t="s">
        <v>346</v>
      </c>
      <c r="E728" s="132" t="s">
        <v>95</v>
      </c>
      <c r="F728" s="82">
        <v>2.1999999999999999E-2</v>
      </c>
    </row>
    <row r="729" spans="2:6" s="44" customFormat="1" ht="13.5" customHeight="1">
      <c r="B729" s="199"/>
      <c r="C729" s="235"/>
      <c r="D729" s="132" t="s">
        <v>100</v>
      </c>
      <c r="E729" s="132" t="s">
        <v>101</v>
      </c>
      <c r="F729" s="82">
        <v>2.1999999999999999E-2</v>
      </c>
    </row>
    <row r="730" spans="2:6" s="44" customFormat="1" ht="13.5" customHeight="1">
      <c r="B730" s="199"/>
      <c r="C730" s="235"/>
      <c r="D730" s="132" t="s">
        <v>389</v>
      </c>
      <c r="E730" s="132" t="s">
        <v>96</v>
      </c>
      <c r="F730" s="82">
        <v>2.1000000000000001E-2</v>
      </c>
    </row>
    <row r="731" spans="2:6" s="44" customFormat="1" ht="13.5" customHeight="1">
      <c r="B731" s="199"/>
      <c r="C731" s="235"/>
      <c r="D731" s="132" t="s">
        <v>338</v>
      </c>
      <c r="E731" s="132" t="s">
        <v>96</v>
      </c>
      <c r="F731" s="82">
        <v>1.4999999999999999E-2</v>
      </c>
    </row>
    <row r="732" spans="2:6" s="44" customFormat="1" ht="13.5" customHeight="1">
      <c r="B732" s="199"/>
      <c r="C732" s="235"/>
      <c r="D732" s="132" t="s">
        <v>337</v>
      </c>
      <c r="E732" s="132" t="s">
        <v>96</v>
      </c>
      <c r="F732" s="82">
        <v>1.4999999999999999E-2</v>
      </c>
    </row>
    <row r="733" spans="2:6" s="44" customFormat="1" ht="13.5" customHeight="1">
      <c r="B733" s="199"/>
      <c r="C733" s="236"/>
      <c r="D733" s="133" t="s">
        <v>359</v>
      </c>
      <c r="E733" s="133" t="s">
        <v>360</v>
      </c>
      <c r="F733" s="83">
        <v>1.4999999999999999E-2</v>
      </c>
    </row>
    <row r="734" spans="2:6" s="44" customFormat="1" ht="13.5" customHeight="1">
      <c r="B734" s="199">
        <v>74</v>
      </c>
      <c r="C734" s="234" t="s">
        <v>34</v>
      </c>
      <c r="D734" s="149" t="s">
        <v>432</v>
      </c>
      <c r="E734" s="149" t="s">
        <v>369</v>
      </c>
      <c r="F734" s="150">
        <v>3.5999999999999997E-2</v>
      </c>
    </row>
    <row r="735" spans="2:6" s="44" customFormat="1" ht="13.5" customHeight="1">
      <c r="B735" s="199"/>
      <c r="C735" s="235"/>
      <c r="D735" s="131" t="s">
        <v>156</v>
      </c>
      <c r="E735" s="131" t="s">
        <v>96</v>
      </c>
      <c r="F735" s="82">
        <v>3.3000000000000002E-2</v>
      </c>
    </row>
    <row r="736" spans="2:6" s="44" customFormat="1" ht="13.5" customHeight="1">
      <c r="B736" s="199"/>
      <c r="C736" s="235"/>
      <c r="D736" s="132" t="s">
        <v>132</v>
      </c>
      <c r="E736" s="132" t="s">
        <v>95</v>
      </c>
      <c r="F736" s="82">
        <v>0.03</v>
      </c>
    </row>
    <row r="737" spans="2:6" s="44" customFormat="1" ht="13.5" customHeight="1">
      <c r="B737" s="199"/>
      <c r="C737" s="235"/>
      <c r="D737" s="132" t="s">
        <v>463</v>
      </c>
      <c r="E737" s="132" t="s">
        <v>399</v>
      </c>
      <c r="F737" s="82">
        <v>2.9000000000000001E-2</v>
      </c>
    </row>
    <row r="738" spans="2:6" s="44" customFormat="1" ht="13.5" customHeight="1">
      <c r="B738" s="199"/>
      <c r="C738" s="235"/>
      <c r="D738" s="132" t="s">
        <v>392</v>
      </c>
      <c r="E738" s="132" t="s">
        <v>371</v>
      </c>
      <c r="F738" s="82">
        <v>2.4E-2</v>
      </c>
    </row>
    <row r="739" spans="2:6" s="44" customFormat="1" ht="13.5" customHeight="1">
      <c r="B739" s="199"/>
      <c r="C739" s="235"/>
      <c r="D739" s="132" t="s">
        <v>464</v>
      </c>
      <c r="E739" s="132" t="s">
        <v>96</v>
      </c>
      <c r="F739" s="82">
        <v>2.3E-2</v>
      </c>
    </row>
    <row r="740" spans="2:6" s="44" customFormat="1" ht="13.5" customHeight="1">
      <c r="B740" s="199"/>
      <c r="C740" s="235"/>
      <c r="D740" s="132" t="s">
        <v>98</v>
      </c>
      <c r="E740" s="132" t="s">
        <v>99</v>
      </c>
      <c r="F740" s="82">
        <v>2.1000000000000001E-2</v>
      </c>
    </row>
    <row r="741" spans="2:6" s="44" customFormat="1" ht="13.5" customHeight="1">
      <c r="B741" s="199"/>
      <c r="C741" s="235"/>
      <c r="D741" s="132" t="s">
        <v>339</v>
      </c>
      <c r="E741" s="132" t="s">
        <v>96</v>
      </c>
      <c r="F741" s="82">
        <v>2.1000000000000001E-2</v>
      </c>
    </row>
    <row r="742" spans="2:6" s="44" customFormat="1" ht="13.5" customHeight="1">
      <c r="B742" s="199"/>
      <c r="C742" s="235"/>
      <c r="D742" s="132" t="s">
        <v>465</v>
      </c>
      <c r="E742" s="132" t="s">
        <v>96</v>
      </c>
      <c r="F742" s="82">
        <v>0.02</v>
      </c>
    </row>
    <row r="743" spans="2:6" s="44" customFormat="1" ht="13.5" customHeight="1" thickBot="1">
      <c r="B743" s="237"/>
      <c r="C743" s="236"/>
      <c r="D743" s="151" t="s">
        <v>466</v>
      </c>
      <c r="E743" s="151" t="s">
        <v>149</v>
      </c>
      <c r="F743" s="152">
        <v>0.02</v>
      </c>
    </row>
    <row r="744" spans="2:6" s="44" customFormat="1" ht="13.5" customHeight="1" thickTop="1">
      <c r="B744" s="222" t="s">
        <v>72</v>
      </c>
      <c r="C744" s="233"/>
      <c r="D744" s="130" t="str">
        <f>多受診者要因分析!$C$43</f>
        <v>レバミピド錠１００ｍｇ「オーツカ」</v>
      </c>
      <c r="E744" s="130" t="str">
        <f>多受診者要因分析!$E$43</f>
        <v>消化性潰瘍用剤</v>
      </c>
      <c r="F744" s="84">
        <f>多受診者要因分析!$H$43</f>
        <v>5.7000000000000002E-2</v>
      </c>
    </row>
    <row r="745" spans="2:6" s="44" customFormat="1" ht="13.5" customHeight="1">
      <c r="B745" s="224"/>
      <c r="C745" s="225"/>
      <c r="D745" s="132" t="str">
        <f>多受診者要因分析!$C$44</f>
        <v>アムロジピンＯＤ錠５ｍｇ「トーワ」</v>
      </c>
      <c r="E745" s="132" t="str">
        <f>多受診者要因分析!$E$44</f>
        <v>血管拡張剤</v>
      </c>
      <c r="F745" s="82">
        <f>多受診者要因分析!$H$44</f>
        <v>5.5E-2</v>
      </c>
    </row>
    <row r="746" spans="2:6" s="44" customFormat="1" ht="13.5" customHeight="1">
      <c r="B746" s="224"/>
      <c r="C746" s="225"/>
      <c r="D746" s="132" t="str">
        <f>多受診者要因分析!$C$45</f>
        <v>メチコバール錠５００μｇ　０．５ｍｇ</v>
      </c>
      <c r="E746" s="132" t="str">
        <f>多受診者要因分析!$E$45</f>
        <v>ビタミンＢ剤（ビタミンＢ１剤を除く。）</v>
      </c>
      <c r="F746" s="82">
        <f>多受診者要因分析!$H$45</f>
        <v>0.03</v>
      </c>
    </row>
    <row r="747" spans="2:6" s="44" customFormat="1" ht="13.5" customHeight="1">
      <c r="B747" s="224"/>
      <c r="C747" s="225"/>
      <c r="D747" s="132" t="str">
        <f>多受診者要因分析!$C$46</f>
        <v>マイスリー錠１０ｍｇ</v>
      </c>
      <c r="E747" s="132" t="str">
        <f>多受診者要因分析!$E$46</f>
        <v>催眠鎮静剤，抗不安剤</v>
      </c>
      <c r="F747" s="82">
        <f>多受診者要因分析!$H$46</f>
        <v>2.9000000000000001E-2</v>
      </c>
    </row>
    <row r="748" spans="2:6" s="44" customFormat="1" ht="13.5" customHeight="1">
      <c r="B748" s="224"/>
      <c r="C748" s="225"/>
      <c r="D748" s="132" t="str">
        <f>多受診者要因分析!$C$47</f>
        <v>レンドルミンＤ錠０．２５ｍｇ</v>
      </c>
      <c r="E748" s="132" t="str">
        <f>多受診者要因分析!$E$47</f>
        <v>催眠鎮静剤，抗不安剤</v>
      </c>
      <c r="F748" s="82">
        <f>多受診者要因分析!$H$47</f>
        <v>2.5999999999999999E-2</v>
      </c>
    </row>
    <row r="749" spans="2:6" s="44" customFormat="1" ht="13.5" customHeight="1">
      <c r="B749" s="224"/>
      <c r="C749" s="225"/>
      <c r="D749" s="132" t="str">
        <f>多受診者要因分析!$C$48</f>
        <v>ランソプラゾールＯＤ錠１５ｍｇ「武田テバ」</v>
      </c>
      <c r="E749" s="132" t="str">
        <f>多受診者要因分析!$E$48</f>
        <v>消化性潰瘍用剤</v>
      </c>
      <c r="F749" s="82">
        <f>多受診者要因分析!$H$48</f>
        <v>2.1000000000000001E-2</v>
      </c>
    </row>
    <row r="750" spans="2:6" ht="13.5" customHeight="1">
      <c r="B750" s="224"/>
      <c r="C750" s="225"/>
      <c r="D750" s="132" t="str">
        <f>多受診者要因分析!$C$49</f>
        <v>リリカＯＤ錠２５ｍｇ</v>
      </c>
      <c r="E750" s="132" t="str">
        <f>多受診者要因分析!$E$49</f>
        <v>その他の中枢神経系用薬</v>
      </c>
      <c r="F750" s="82">
        <f>多受診者要因分析!$H$49</f>
        <v>0.02</v>
      </c>
    </row>
    <row r="751" spans="2:6" ht="13.5" customHeight="1">
      <c r="B751" s="224"/>
      <c r="C751" s="225"/>
      <c r="D751" s="132" t="str">
        <f>多受診者要因分析!$C$50</f>
        <v>デパス錠０．５ｍｇ</v>
      </c>
      <c r="E751" s="132" t="str">
        <f>多受診者要因分析!$E$50</f>
        <v>精神神経用剤</v>
      </c>
      <c r="F751" s="82">
        <f>多受診者要因分析!$H$50</f>
        <v>1.9E-2</v>
      </c>
    </row>
    <row r="752" spans="2:6" ht="13.5" customHeight="1">
      <c r="B752" s="224"/>
      <c r="C752" s="225"/>
      <c r="D752" s="132" t="str">
        <f>多受診者要因分析!$C$51</f>
        <v>バイアスピリン錠１００ｍｇ</v>
      </c>
      <c r="E752" s="132" t="str">
        <f>多受診者要因分析!$E$51</f>
        <v>その他の血液・体液用薬</v>
      </c>
      <c r="F752" s="82">
        <f>多受診者要因分析!$H$51</f>
        <v>1.7999999999999999E-2</v>
      </c>
    </row>
    <row r="753" spans="2:6" ht="13.5" customHeight="1">
      <c r="B753" s="226"/>
      <c r="C753" s="227"/>
      <c r="D753" s="133" t="str">
        <f>多受診者要因分析!$C$52</f>
        <v>タケキャブ錠１０ｍｇ</v>
      </c>
      <c r="E753" s="133" t="str">
        <f>多受診者要因分析!$E$52</f>
        <v>消化性潰瘍用剤</v>
      </c>
      <c r="F753" s="83">
        <f>多受診者要因分析!$H$52</f>
        <v>1.7000000000000001E-2</v>
      </c>
    </row>
  </sheetData>
  <mergeCells count="149">
    <mergeCell ref="C54:C63"/>
    <mergeCell ref="C4:C13"/>
    <mergeCell ref="C14:C23"/>
    <mergeCell ref="C24:C33"/>
    <mergeCell ref="C34:C43"/>
    <mergeCell ref="C44:C53"/>
    <mergeCell ref="C174:C183"/>
    <mergeCell ref="C64:C73"/>
    <mergeCell ref="C74:C83"/>
    <mergeCell ref="C84:C93"/>
    <mergeCell ref="C94:C103"/>
    <mergeCell ref="C104:C113"/>
    <mergeCell ref="C114:C123"/>
    <mergeCell ref="C124:C133"/>
    <mergeCell ref="C134:C143"/>
    <mergeCell ref="C144:C153"/>
    <mergeCell ref="C154:C163"/>
    <mergeCell ref="C164:C173"/>
    <mergeCell ref="C294:C303"/>
    <mergeCell ref="C184:C193"/>
    <mergeCell ref="C194:C203"/>
    <mergeCell ref="C204:C213"/>
    <mergeCell ref="C214:C223"/>
    <mergeCell ref="C224:C233"/>
    <mergeCell ref="C234:C243"/>
    <mergeCell ref="C244:C253"/>
    <mergeCell ref="C254:C263"/>
    <mergeCell ref="C264:C273"/>
    <mergeCell ref="C274:C283"/>
    <mergeCell ref="C284:C293"/>
    <mergeCell ref="C414:C423"/>
    <mergeCell ref="C304:C313"/>
    <mergeCell ref="C314:C323"/>
    <mergeCell ref="C324:C333"/>
    <mergeCell ref="C334:C343"/>
    <mergeCell ref="C344:C353"/>
    <mergeCell ref="C354:C363"/>
    <mergeCell ref="C364:C373"/>
    <mergeCell ref="C374:C383"/>
    <mergeCell ref="C384:C393"/>
    <mergeCell ref="C394:C403"/>
    <mergeCell ref="C404:C413"/>
    <mergeCell ref="C644:C653"/>
    <mergeCell ref="C534:C543"/>
    <mergeCell ref="C424:C433"/>
    <mergeCell ref="C434:C443"/>
    <mergeCell ref="C444:C453"/>
    <mergeCell ref="C454:C463"/>
    <mergeCell ref="C464:C473"/>
    <mergeCell ref="C474:C483"/>
    <mergeCell ref="C484:C493"/>
    <mergeCell ref="C494:C503"/>
    <mergeCell ref="C504:C513"/>
    <mergeCell ref="C514:C523"/>
    <mergeCell ref="C524:C533"/>
    <mergeCell ref="B4:B13"/>
    <mergeCell ref="B14:B23"/>
    <mergeCell ref="B24:B33"/>
    <mergeCell ref="B34:B43"/>
    <mergeCell ref="B44:B53"/>
    <mergeCell ref="C724:C733"/>
    <mergeCell ref="C734:C743"/>
    <mergeCell ref="C664:C673"/>
    <mergeCell ref="C674:C683"/>
    <mergeCell ref="C684:C693"/>
    <mergeCell ref="C694:C703"/>
    <mergeCell ref="C704:C713"/>
    <mergeCell ref="C714:C723"/>
    <mergeCell ref="C654:C663"/>
    <mergeCell ref="C544:C553"/>
    <mergeCell ref="C554:C563"/>
    <mergeCell ref="C564:C573"/>
    <mergeCell ref="C574:C583"/>
    <mergeCell ref="C584:C593"/>
    <mergeCell ref="C594:C603"/>
    <mergeCell ref="C604:C613"/>
    <mergeCell ref="C614:C623"/>
    <mergeCell ref="C624:C633"/>
    <mergeCell ref="C634:C643"/>
    <mergeCell ref="B104:B113"/>
    <mergeCell ref="B114:B123"/>
    <mergeCell ref="B124:B133"/>
    <mergeCell ref="B134:B143"/>
    <mergeCell ref="B144:B153"/>
    <mergeCell ref="B54:B63"/>
    <mergeCell ref="B64:B73"/>
    <mergeCell ref="B74:B83"/>
    <mergeCell ref="B84:B93"/>
    <mergeCell ref="B94:B103"/>
    <mergeCell ref="B204:B213"/>
    <mergeCell ref="B214:B223"/>
    <mergeCell ref="B224:B233"/>
    <mergeCell ref="B234:B243"/>
    <mergeCell ref="B244:B253"/>
    <mergeCell ref="B154:B163"/>
    <mergeCell ref="B164:B173"/>
    <mergeCell ref="B174:B183"/>
    <mergeCell ref="B184:B193"/>
    <mergeCell ref="B194:B203"/>
    <mergeCell ref="B304:B313"/>
    <mergeCell ref="B314:B323"/>
    <mergeCell ref="B324:B333"/>
    <mergeCell ref="B334:B343"/>
    <mergeCell ref="B344:B353"/>
    <mergeCell ref="B254:B263"/>
    <mergeCell ref="B264:B273"/>
    <mergeCell ref="B274:B283"/>
    <mergeCell ref="B284:B293"/>
    <mergeCell ref="B294:B303"/>
    <mergeCell ref="B404:B413"/>
    <mergeCell ref="B414:B423"/>
    <mergeCell ref="B424:B433"/>
    <mergeCell ref="B434:B443"/>
    <mergeCell ref="B444:B453"/>
    <mergeCell ref="B354:B363"/>
    <mergeCell ref="B364:B373"/>
    <mergeCell ref="B374:B383"/>
    <mergeCell ref="B384:B393"/>
    <mergeCell ref="B394:B403"/>
    <mergeCell ref="B504:B513"/>
    <mergeCell ref="B514:B523"/>
    <mergeCell ref="B524:B533"/>
    <mergeCell ref="B534:B543"/>
    <mergeCell ref="B544:B553"/>
    <mergeCell ref="B454:B463"/>
    <mergeCell ref="B464:B473"/>
    <mergeCell ref="B474:B483"/>
    <mergeCell ref="B484:B493"/>
    <mergeCell ref="B494:B503"/>
    <mergeCell ref="B604:B613"/>
    <mergeCell ref="B614:B623"/>
    <mergeCell ref="B624:B633"/>
    <mergeCell ref="B634:B643"/>
    <mergeCell ref="B644:B653"/>
    <mergeCell ref="B554:B563"/>
    <mergeCell ref="B564:B573"/>
    <mergeCell ref="B574:B583"/>
    <mergeCell ref="B584:B593"/>
    <mergeCell ref="B594:B603"/>
    <mergeCell ref="B704:B713"/>
    <mergeCell ref="B714:B723"/>
    <mergeCell ref="B724:B733"/>
    <mergeCell ref="B734:B743"/>
    <mergeCell ref="B744:C753"/>
    <mergeCell ref="B654:B663"/>
    <mergeCell ref="B664:B673"/>
    <mergeCell ref="B674:B683"/>
    <mergeCell ref="B684:B693"/>
    <mergeCell ref="B694:B703"/>
  </mergeCells>
  <phoneticPr fontId="3"/>
  <pageMargins left="0.59055118110236227" right="0.59055118110236227" top="0.74803149606299213" bottom="0.74803149606299213" header="0.31496062992125984" footer="0.31496062992125984"/>
  <pageSetup paperSize="9" scale="73" fitToHeight="0" orientation="portrait" r:id="rId1"/>
  <headerFooter>
    <oddHeader>&amp;R&amp;"ＭＳ 明朝,標準"&amp;12 2-13.受診行動適正化に係る分析</oddHeader>
  </headerFooter>
  <rowBreaks count="10" manualBreakCount="10">
    <brk id="73" max="16383" man="1"/>
    <brk id="143" max="16383" man="1"/>
    <brk id="213" max="16383" man="1"/>
    <brk id="283" max="16383" man="1"/>
    <brk id="353" max="16383" man="1"/>
    <brk id="423" max="16383" man="1"/>
    <brk id="493" max="16383" man="1"/>
    <brk id="563" max="16383" man="1"/>
    <brk id="633" max="16383" man="1"/>
    <brk id="70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59BAE-4DB8-4B8D-9058-206989098051}">
  <dimension ref="B1:Q19"/>
  <sheetViews>
    <sheetView showGridLines="0" zoomScaleNormal="100" zoomScaleSheetLayoutView="100" workbookViewId="0"/>
  </sheetViews>
  <sheetFormatPr defaultColWidth="9" defaultRowHeight="13.5"/>
  <cols>
    <col min="1" max="1" width="4.625" style="2" customWidth="1"/>
    <col min="2" max="2" width="11.625" style="2" customWidth="1"/>
    <col min="3" max="3" width="10.75" style="2" customWidth="1"/>
    <col min="4" max="4" width="9.625" style="2" customWidth="1"/>
    <col min="5" max="16" width="8.75" style="2" customWidth="1"/>
    <col min="17" max="17" width="9.625" style="2" customWidth="1"/>
    <col min="18" max="16384" width="9" style="2"/>
  </cols>
  <sheetData>
    <row r="1" spans="2:17" ht="16.5" customHeight="1">
      <c r="B1" s="1" t="s">
        <v>197</v>
      </c>
    </row>
    <row r="2" spans="2:17" ht="16.5" customHeight="1">
      <c r="B2" s="1" t="s">
        <v>201</v>
      </c>
      <c r="D2" s="32"/>
    </row>
    <row r="3" spans="2:17" ht="16.5" customHeight="1">
      <c r="B3" s="171" t="s">
        <v>175</v>
      </c>
      <c r="C3" s="172" t="s">
        <v>143</v>
      </c>
      <c r="D3" s="169" t="s">
        <v>102</v>
      </c>
      <c r="E3" s="175" t="s">
        <v>65</v>
      </c>
      <c r="F3" s="176"/>
      <c r="G3" s="176"/>
      <c r="H3" s="177"/>
      <c r="I3" s="175" t="s">
        <v>66</v>
      </c>
      <c r="J3" s="176"/>
      <c r="K3" s="176"/>
      <c r="L3" s="177"/>
      <c r="M3" s="178" t="s">
        <v>67</v>
      </c>
      <c r="N3" s="179"/>
      <c r="O3" s="179"/>
      <c r="P3" s="180"/>
      <c r="Q3" s="169" t="s">
        <v>138</v>
      </c>
    </row>
    <row r="4" spans="2:17" ht="55.15" customHeight="1">
      <c r="B4" s="171"/>
      <c r="C4" s="173"/>
      <c r="D4" s="174"/>
      <c r="E4" s="69" t="s">
        <v>144</v>
      </c>
      <c r="F4" s="70" t="s">
        <v>145</v>
      </c>
      <c r="G4" s="73" t="s">
        <v>468</v>
      </c>
      <c r="H4" s="71" t="s">
        <v>146</v>
      </c>
      <c r="I4" s="69" t="s">
        <v>144</v>
      </c>
      <c r="J4" s="70" t="s">
        <v>145</v>
      </c>
      <c r="K4" s="73" t="s">
        <v>468</v>
      </c>
      <c r="L4" s="71" t="s">
        <v>146</v>
      </c>
      <c r="M4" s="69" t="s">
        <v>144</v>
      </c>
      <c r="N4" s="70" t="s">
        <v>145</v>
      </c>
      <c r="O4" s="73" t="s">
        <v>468</v>
      </c>
      <c r="P4" s="71" t="s">
        <v>146</v>
      </c>
      <c r="Q4" s="170"/>
    </row>
    <row r="5" spans="2:17" ht="13.5" customHeight="1">
      <c r="B5" s="118" t="s">
        <v>176</v>
      </c>
      <c r="C5" s="136">
        <v>2295</v>
      </c>
      <c r="D5" s="137">
        <v>2231</v>
      </c>
      <c r="E5" s="138">
        <v>127</v>
      </c>
      <c r="F5" s="139">
        <v>62</v>
      </c>
      <c r="G5" s="93">
        <f t="shared" ref="G5:G11" si="0">IFERROR(F5/D5,"-")</f>
        <v>2.7790228597041687E-2</v>
      </c>
      <c r="H5" s="54">
        <f t="shared" ref="H5:H11" si="1">IFERROR(F5/$C5,"-")</f>
        <v>2.7015250544662309E-2</v>
      </c>
      <c r="I5" s="138">
        <v>136</v>
      </c>
      <c r="J5" s="139">
        <v>40</v>
      </c>
      <c r="K5" s="93">
        <f t="shared" ref="K5:K11" si="2">IFERROR(J5/D5,"-")</f>
        <v>1.7929179740026894E-2</v>
      </c>
      <c r="L5" s="54">
        <f t="shared" ref="L5:L11" si="3">IFERROR(J5/$C5,"-")</f>
        <v>1.7429193899782137E-2</v>
      </c>
      <c r="M5" s="138">
        <v>418</v>
      </c>
      <c r="N5" s="139">
        <v>167</v>
      </c>
      <c r="O5" s="93">
        <f t="shared" ref="O5:O11" si="4">IFERROR(N5/D5,"-")</f>
        <v>7.4854325414612288E-2</v>
      </c>
      <c r="P5" s="54">
        <f t="shared" ref="P5:P11" si="5">IFERROR(N5/$C5,"-")</f>
        <v>7.2766884531590414E-2</v>
      </c>
      <c r="Q5" s="140">
        <v>5</v>
      </c>
    </row>
    <row r="6" spans="2:17" ht="13.5" customHeight="1">
      <c r="B6" s="118" t="s">
        <v>177</v>
      </c>
      <c r="C6" s="136">
        <v>7529</v>
      </c>
      <c r="D6" s="137">
        <v>7221</v>
      </c>
      <c r="E6" s="138">
        <v>444</v>
      </c>
      <c r="F6" s="139">
        <v>230</v>
      </c>
      <c r="G6" s="93">
        <f t="shared" si="0"/>
        <v>3.1851544107464339E-2</v>
      </c>
      <c r="H6" s="54">
        <f t="shared" si="1"/>
        <v>3.0548545623588792E-2</v>
      </c>
      <c r="I6" s="138">
        <v>621</v>
      </c>
      <c r="J6" s="139">
        <v>143</v>
      </c>
      <c r="K6" s="93">
        <f t="shared" si="2"/>
        <v>1.9803351336380004E-2</v>
      </c>
      <c r="L6" s="54">
        <f t="shared" si="3"/>
        <v>1.8993226192057379E-2</v>
      </c>
      <c r="M6" s="138">
        <v>1418</v>
      </c>
      <c r="N6" s="139">
        <v>540</v>
      </c>
      <c r="O6" s="93">
        <f t="shared" si="4"/>
        <v>7.4781886165351058E-2</v>
      </c>
      <c r="P6" s="54">
        <f t="shared" si="5"/>
        <v>7.1722672333643239E-2</v>
      </c>
      <c r="Q6" s="140">
        <v>21</v>
      </c>
    </row>
    <row r="7" spans="2:17" ht="13.5" customHeight="1">
      <c r="B7" s="118" t="s">
        <v>178</v>
      </c>
      <c r="C7" s="136">
        <v>452483</v>
      </c>
      <c r="D7" s="137">
        <v>421703</v>
      </c>
      <c r="E7" s="138">
        <v>13051</v>
      </c>
      <c r="F7" s="139">
        <v>8642</v>
      </c>
      <c r="G7" s="93">
        <f t="shared" si="0"/>
        <v>2.0493095851819881E-2</v>
      </c>
      <c r="H7" s="54">
        <f t="shared" si="1"/>
        <v>1.9099060075185144E-2</v>
      </c>
      <c r="I7" s="138">
        <v>27908</v>
      </c>
      <c r="J7" s="139">
        <v>8255</v>
      </c>
      <c r="K7" s="93">
        <f t="shared" si="2"/>
        <v>1.9575388365745561E-2</v>
      </c>
      <c r="L7" s="54">
        <f t="shared" si="3"/>
        <v>1.8243779324306108E-2</v>
      </c>
      <c r="M7" s="138">
        <v>42809</v>
      </c>
      <c r="N7" s="139">
        <v>20104</v>
      </c>
      <c r="O7" s="93">
        <f t="shared" si="4"/>
        <v>4.7673362532398393E-2</v>
      </c>
      <c r="P7" s="54">
        <f t="shared" si="5"/>
        <v>4.4430398490109019E-2</v>
      </c>
      <c r="Q7" s="140">
        <v>1222</v>
      </c>
    </row>
    <row r="8" spans="2:17" ht="13.5" customHeight="1">
      <c r="B8" s="118" t="s">
        <v>179</v>
      </c>
      <c r="C8" s="136">
        <v>386847</v>
      </c>
      <c r="D8" s="137">
        <v>369941</v>
      </c>
      <c r="E8" s="138">
        <v>16961</v>
      </c>
      <c r="F8" s="139">
        <v>10898</v>
      </c>
      <c r="G8" s="93">
        <f t="shared" si="0"/>
        <v>2.9458751530649481E-2</v>
      </c>
      <c r="H8" s="54">
        <f t="shared" si="1"/>
        <v>2.8171344226528835E-2</v>
      </c>
      <c r="I8" s="138">
        <v>35571</v>
      </c>
      <c r="J8" s="139">
        <v>9267</v>
      </c>
      <c r="K8" s="93">
        <f t="shared" si="2"/>
        <v>2.5049940395900968E-2</v>
      </c>
      <c r="L8" s="54">
        <f t="shared" si="3"/>
        <v>2.3955207097379583E-2</v>
      </c>
      <c r="M8" s="138">
        <v>54025</v>
      </c>
      <c r="N8" s="139">
        <v>24289</v>
      </c>
      <c r="O8" s="93">
        <f t="shared" si="4"/>
        <v>6.5656415482468825E-2</v>
      </c>
      <c r="P8" s="54">
        <f t="shared" si="5"/>
        <v>6.2787096707483836E-2</v>
      </c>
      <c r="Q8" s="140">
        <v>1346</v>
      </c>
    </row>
    <row r="9" spans="2:17" ht="13.5" customHeight="1">
      <c r="B9" s="118" t="s">
        <v>180</v>
      </c>
      <c r="C9" s="136">
        <v>242107</v>
      </c>
      <c r="D9" s="137">
        <v>231235</v>
      </c>
      <c r="E9" s="138">
        <v>10968</v>
      </c>
      <c r="F9" s="139">
        <v>7198</v>
      </c>
      <c r="G9" s="93">
        <f t="shared" si="0"/>
        <v>3.1128505632797804E-2</v>
      </c>
      <c r="H9" s="54">
        <f t="shared" si="1"/>
        <v>2.9730656280074513E-2</v>
      </c>
      <c r="I9" s="138">
        <v>22967</v>
      </c>
      <c r="J9" s="139">
        <v>5477</v>
      </c>
      <c r="K9" s="93">
        <f t="shared" si="2"/>
        <v>2.3685860704478128E-2</v>
      </c>
      <c r="L9" s="54">
        <f t="shared" si="3"/>
        <v>2.2622229014444026E-2</v>
      </c>
      <c r="M9" s="138">
        <v>35710</v>
      </c>
      <c r="N9" s="139">
        <v>16366</v>
      </c>
      <c r="O9" s="93">
        <f t="shared" si="4"/>
        <v>7.0776482798884252E-2</v>
      </c>
      <c r="P9" s="54">
        <f t="shared" si="5"/>
        <v>6.7598210708488399E-2</v>
      </c>
      <c r="Q9" s="140">
        <v>854</v>
      </c>
    </row>
    <row r="10" spans="2:17" ht="13.5" customHeight="1">
      <c r="B10" s="118" t="s">
        <v>181</v>
      </c>
      <c r="C10" s="136">
        <v>107528</v>
      </c>
      <c r="D10" s="137">
        <v>99959</v>
      </c>
      <c r="E10" s="138">
        <v>3640</v>
      </c>
      <c r="F10" s="139">
        <v>2592</v>
      </c>
      <c r="G10" s="93">
        <f t="shared" si="0"/>
        <v>2.5930631558939165E-2</v>
      </c>
      <c r="H10" s="54">
        <f t="shared" si="1"/>
        <v>2.4105349304367234E-2</v>
      </c>
      <c r="I10" s="138">
        <v>8173</v>
      </c>
      <c r="J10" s="139">
        <v>2027</v>
      </c>
      <c r="K10" s="93">
        <f t="shared" si="2"/>
        <v>2.0278314108784602E-2</v>
      </c>
      <c r="L10" s="54">
        <f t="shared" si="3"/>
        <v>1.8850903950598914E-2</v>
      </c>
      <c r="M10" s="138">
        <v>12527</v>
      </c>
      <c r="N10" s="139">
        <v>6128</v>
      </c>
      <c r="O10" s="93">
        <f t="shared" si="4"/>
        <v>6.1305135105393212E-2</v>
      </c>
      <c r="P10" s="54">
        <f t="shared" si="5"/>
        <v>5.6989807306004017E-2</v>
      </c>
      <c r="Q10" s="140">
        <v>272</v>
      </c>
    </row>
    <row r="11" spans="2:17" ht="13.5" customHeight="1" thickBot="1">
      <c r="B11" s="118" t="s">
        <v>182</v>
      </c>
      <c r="C11" s="104">
        <v>37221</v>
      </c>
      <c r="D11" s="105">
        <v>31919</v>
      </c>
      <c r="E11" s="141">
        <v>619</v>
      </c>
      <c r="F11" s="142">
        <v>507</v>
      </c>
      <c r="G11" s="93">
        <f t="shared" si="0"/>
        <v>1.5883956264293994E-2</v>
      </c>
      <c r="H11" s="54">
        <f t="shared" si="1"/>
        <v>1.3621342790360281E-2</v>
      </c>
      <c r="I11" s="141">
        <v>2336</v>
      </c>
      <c r="J11" s="142">
        <v>672</v>
      </c>
      <c r="K11" s="96">
        <f t="shared" si="2"/>
        <v>2.105329114320624E-2</v>
      </c>
      <c r="L11" s="55">
        <f t="shared" si="3"/>
        <v>1.8054324171838478E-2</v>
      </c>
      <c r="M11" s="141">
        <v>2452</v>
      </c>
      <c r="N11" s="142">
        <v>1407</v>
      </c>
      <c r="O11" s="96">
        <f t="shared" si="4"/>
        <v>4.4080328331088069E-2</v>
      </c>
      <c r="P11" s="54">
        <f t="shared" si="5"/>
        <v>3.7801241234786814E-2</v>
      </c>
      <c r="Q11" s="140">
        <v>66</v>
      </c>
    </row>
    <row r="12" spans="2:17" ht="13.5" customHeight="1" thickTop="1">
      <c r="B12" s="119" t="s">
        <v>183</v>
      </c>
      <c r="C12" s="72">
        <f>地区別_多受診!D13</f>
        <v>1236010</v>
      </c>
      <c r="D12" s="120">
        <f>地区別_多受診!E13</f>
        <v>1164209</v>
      </c>
      <c r="E12" s="86">
        <f>多受診!N10</f>
        <v>45810</v>
      </c>
      <c r="F12" s="87">
        <f>多受診!N12</f>
        <v>30129</v>
      </c>
      <c r="G12" s="94">
        <f>地区別_多受診!H13</f>
        <v>2.5879373892488376E-2</v>
      </c>
      <c r="H12" s="57">
        <f>地区別_多受診!I13</f>
        <v>2.4376016375272046E-2</v>
      </c>
      <c r="I12" s="86">
        <f>多受診!N26</f>
        <v>97712</v>
      </c>
      <c r="J12" s="87">
        <f>多受診!N28</f>
        <v>25881</v>
      </c>
      <c r="K12" s="94">
        <f>地区別_多受診!L13</f>
        <v>2.2230544515632503E-2</v>
      </c>
      <c r="L12" s="57">
        <f>地区別_多受診!M13</f>
        <v>2.0939150977742897E-2</v>
      </c>
      <c r="M12" s="86">
        <f>多受診!N41</f>
        <v>149359</v>
      </c>
      <c r="N12" s="87">
        <f>多受診!N43</f>
        <v>69001</v>
      </c>
      <c r="O12" s="94">
        <f>地区別_多受診!P13</f>
        <v>5.9268567757163874E-2</v>
      </c>
      <c r="P12" s="57">
        <f>地区別_多受診!Q13</f>
        <v>5.5825600116503914E-2</v>
      </c>
      <c r="Q12" s="121">
        <f>地区別_多受診!R13</f>
        <v>3786</v>
      </c>
    </row>
    <row r="13" spans="2:17">
      <c r="B13" s="48" t="s">
        <v>184</v>
      </c>
      <c r="D13" s="44"/>
      <c r="E13" s="44"/>
      <c r="F13" s="44"/>
      <c r="G13" s="44"/>
      <c r="H13" s="44"/>
      <c r="I13" s="44"/>
      <c r="J13" s="44"/>
      <c r="K13" s="44"/>
      <c r="L13" s="44"/>
      <c r="M13" s="44"/>
      <c r="N13" s="44"/>
      <c r="O13" s="44"/>
      <c r="P13" s="44"/>
      <c r="Q13" s="44"/>
    </row>
    <row r="14" spans="2:17">
      <c r="B14" s="49" t="s">
        <v>185</v>
      </c>
    </row>
    <row r="15" spans="2:17">
      <c r="B15" s="122" t="s">
        <v>186</v>
      </c>
    </row>
    <row r="16" spans="2:17">
      <c r="B16" s="50" t="s">
        <v>187</v>
      </c>
    </row>
    <row r="17" spans="2:2">
      <c r="B17" s="51" t="s">
        <v>467</v>
      </c>
    </row>
    <row r="18" spans="2:2">
      <c r="B18" s="50" t="s">
        <v>188</v>
      </c>
    </row>
    <row r="19" spans="2:2">
      <c r="B19" s="50" t="s">
        <v>189</v>
      </c>
    </row>
  </sheetData>
  <mergeCells count="7">
    <mergeCell ref="Q3:Q4"/>
    <mergeCell ref="B3:B4"/>
    <mergeCell ref="C3:C4"/>
    <mergeCell ref="D3:D4"/>
    <mergeCell ref="E3:H3"/>
    <mergeCell ref="I3:L3"/>
    <mergeCell ref="M3:P3"/>
  </mergeCells>
  <phoneticPr fontId="3"/>
  <pageMargins left="0.19685039370078741" right="0.59055118110236227" top="0.74803149606299213" bottom="0.74803149606299213" header="0.31496062992125984" footer="0.31496062992125984"/>
  <pageSetup paperSize="9" scale="61" fitToHeight="0" orientation="portrait" r:id="rId1"/>
  <headerFooter>
    <oddHeader>&amp;R&amp;"ＭＳ 明朝,標準"&amp;12 2-13.受診行動適正化に係る分析</oddHeader>
  </headerFooter>
  <ignoredErrors>
    <ignoredError sqref="C12"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A74F-7587-4715-B510-65C61C7B4CE7}">
  <dimension ref="B1:Q7"/>
  <sheetViews>
    <sheetView showGridLines="0" zoomScaleNormal="100" zoomScaleSheetLayoutView="100" workbookViewId="0"/>
  </sheetViews>
  <sheetFormatPr defaultColWidth="9" defaultRowHeight="13.5"/>
  <cols>
    <col min="1" max="1" width="4.625" style="2" customWidth="1"/>
    <col min="2" max="2" width="11.625" style="2" customWidth="1"/>
    <col min="3" max="3" width="10.75" style="2" customWidth="1"/>
    <col min="4" max="4" width="9.625" style="2" customWidth="1"/>
    <col min="5" max="16" width="8.75" style="2" customWidth="1"/>
    <col min="17" max="17" width="9.625" style="2" customWidth="1"/>
    <col min="18" max="16384" width="9" style="2"/>
  </cols>
  <sheetData>
    <row r="1" spans="2:17" ht="16.5" customHeight="1">
      <c r="B1" s="1" t="s">
        <v>197</v>
      </c>
    </row>
    <row r="2" spans="2:17" ht="16.5" customHeight="1">
      <c r="B2" s="1" t="s">
        <v>202</v>
      </c>
      <c r="D2" s="32"/>
    </row>
    <row r="3" spans="2:17" ht="16.5" customHeight="1">
      <c r="B3" s="171" t="s">
        <v>192</v>
      </c>
      <c r="C3" s="172" t="s">
        <v>143</v>
      </c>
      <c r="D3" s="169" t="s">
        <v>102</v>
      </c>
      <c r="E3" s="175" t="s">
        <v>65</v>
      </c>
      <c r="F3" s="176"/>
      <c r="G3" s="176"/>
      <c r="H3" s="177"/>
      <c r="I3" s="175" t="s">
        <v>66</v>
      </c>
      <c r="J3" s="176"/>
      <c r="K3" s="176"/>
      <c r="L3" s="177"/>
      <c r="M3" s="178" t="s">
        <v>67</v>
      </c>
      <c r="N3" s="179"/>
      <c r="O3" s="179"/>
      <c r="P3" s="180"/>
      <c r="Q3" s="169" t="s">
        <v>138</v>
      </c>
    </row>
    <row r="4" spans="2:17" ht="55.15" customHeight="1">
      <c r="B4" s="171"/>
      <c r="C4" s="173"/>
      <c r="D4" s="174"/>
      <c r="E4" s="69" t="s">
        <v>144</v>
      </c>
      <c r="F4" s="70" t="s">
        <v>145</v>
      </c>
      <c r="G4" s="73" t="s">
        <v>468</v>
      </c>
      <c r="H4" s="71" t="s">
        <v>146</v>
      </c>
      <c r="I4" s="69" t="s">
        <v>144</v>
      </c>
      <c r="J4" s="70" t="s">
        <v>145</v>
      </c>
      <c r="K4" s="73" t="s">
        <v>468</v>
      </c>
      <c r="L4" s="71" t="s">
        <v>146</v>
      </c>
      <c r="M4" s="69" t="s">
        <v>144</v>
      </c>
      <c r="N4" s="70" t="s">
        <v>145</v>
      </c>
      <c r="O4" s="73" t="s">
        <v>468</v>
      </c>
      <c r="P4" s="71" t="s">
        <v>146</v>
      </c>
      <c r="Q4" s="170"/>
    </row>
    <row r="5" spans="2:17" ht="13.5" customHeight="1">
      <c r="B5" s="118" t="s">
        <v>191</v>
      </c>
      <c r="C5" s="136">
        <v>490209</v>
      </c>
      <c r="D5" s="137">
        <v>459130</v>
      </c>
      <c r="E5" s="138">
        <v>18265</v>
      </c>
      <c r="F5" s="139">
        <v>11851</v>
      </c>
      <c r="G5" s="93">
        <f>IFERROR(F5/D5,"-")</f>
        <v>2.5811861564262843E-2</v>
      </c>
      <c r="H5" s="54">
        <f>IFERROR(F5/$C5,"-")</f>
        <v>2.4175402736383869E-2</v>
      </c>
      <c r="I5" s="138">
        <v>39690</v>
      </c>
      <c r="J5" s="139">
        <v>10492</v>
      </c>
      <c r="K5" s="93">
        <f>IFERROR(J5/D5,"-")</f>
        <v>2.2851915579465511E-2</v>
      </c>
      <c r="L5" s="54">
        <f>IFERROR(J5/$C5,"-")</f>
        <v>2.1403115813867148E-2</v>
      </c>
      <c r="M5" s="138">
        <v>60677</v>
      </c>
      <c r="N5" s="139">
        <v>27849</v>
      </c>
      <c r="O5" s="93">
        <f>IFERROR(N5/D5,"-")</f>
        <v>6.0656023348506956E-2</v>
      </c>
      <c r="P5" s="54">
        <f>IFERROR(N5/$C5,"-")</f>
        <v>5.6810462476209127E-2</v>
      </c>
      <c r="Q5" s="140">
        <v>1227</v>
      </c>
    </row>
    <row r="6" spans="2:17" ht="13.5" customHeight="1" thickBot="1">
      <c r="B6" s="118" t="s">
        <v>190</v>
      </c>
      <c r="C6" s="136">
        <v>745801</v>
      </c>
      <c r="D6" s="137">
        <v>705079</v>
      </c>
      <c r="E6" s="138">
        <v>27545</v>
      </c>
      <c r="F6" s="139">
        <v>18278</v>
      </c>
      <c r="G6" s="93">
        <f>IFERROR(F6/D6,"-")</f>
        <v>2.5923336250264155E-2</v>
      </c>
      <c r="H6" s="54">
        <f>IFERROR(F6/$C6,"-")</f>
        <v>2.4507878106894466E-2</v>
      </c>
      <c r="I6" s="138">
        <v>58022</v>
      </c>
      <c r="J6" s="139">
        <v>15389</v>
      </c>
      <c r="K6" s="93">
        <f>IFERROR(J6/D6,"-")</f>
        <v>2.1825923052594107E-2</v>
      </c>
      <c r="L6" s="54">
        <f>IFERROR(J6/$C6,"-")</f>
        <v>2.0634190621895115E-2</v>
      </c>
      <c r="M6" s="138">
        <v>88682</v>
      </c>
      <c r="N6" s="139">
        <v>41152</v>
      </c>
      <c r="O6" s="93">
        <f>IFERROR(N6/D6,"-")</f>
        <v>5.8365091003986784E-2</v>
      </c>
      <c r="P6" s="54">
        <f>IFERROR(N6/$C6,"-")</f>
        <v>5.5178258007162771E-2</v>
      </c>
      <c r="Q6" s="140">
        <v>2559</v>
      </c>
    </row>
    <row r="7" spans="2:17" ht="13.5" customHeight="1" thickTop="1">
      <c r="B7" s="119" t="s">
        <v>196</v>
      </c>
      <c r="C7" s="72">
        <f>地区別_多受診!D13</f>
        <v>1236010</v>
      </c>
      <c r="D7" s="120">
        <f>地区別_多受診!E13</f>
        <v>1164209</v>
      </c>
      <c r="E7" s="86">
        <f>多受診!N10</f>
        <v>45810</v>
      </c>
      <c r="F7" s="87">
        <f>多受診!N12</f>
        <v>30129</v>
      </c>
      <c r="G7" s="94">
        <f>地区別_多受診!H13</f>
        <v>2.5879373892488376E-2</v>
      </c>
      <c r="H7" s="57">
        <f>地区別_多受診!I13</f>
        <v>2.4376016375272046E-2</v>
      </c>
      <c r="I7" s="86">
        <f>多受診!N26</f>
        <v>97712</v>
      </c>
      <c r="J7" s="87">
        <f>多受診!N28</f>
        <v>25881</v>
      </c>
      <c r="K7" s="94">
        <f>地区別_多受診!L13</f>
        <v>2.2230544515632503E-2</v>
      </c>
      <c r="L7" s="57">
        <f>地区別_多受診!M13</f>
        <v>2.0939150977742897E-2</v>
      </c>
      <c r="M7" s="86">
        <f>多受診!N41</f>
        <v>149359</v>
      </c>
      <c r="N7" s="87">
        <f>多受診!N43</f>
        <v>69001</v>
      </c>
      <c r="O7" s="94">
        <f>地区別_多受診!P13</f>
        <v>5.9268567757163874E-2</v>
      </c>
      <c r="P7" s="57">
        <f>地区別_多受診!Q13</f>
        <v>5.5825600116503914E-2</v>
      </c>
      <c r="Q7" s="121">
        <f>地区別_多受診!R13</f>
        <v>3786</v>
      </c>
    </row>
  </sheetData>
  <mergeCells count="7">
    <mergeCell ref="Q3:Q4"/>
    <mergeCell ref="B3:B4"/>
    <mergeCell ref="C3:C4"/>
    <mergeCell ref="D3:D4"/>
    <mergeCell ref="E3:H3"/>
    <mergeCell ref="I3:L3"/>
    <mergeCell ref="M3:P3"/>
  </mergeCells>
  <phoneticPr fontId="3"/>
  <pageMargins left="0.19685039370078741" right="0.59055118110236227" top="0.74803149606299213" bottom="0.74803149606299213" header="0.31496062992125984" footer="0.31496062992125984"/>
  <pageSetup paperSize="9" scale="61" fitToHeight="0" orientation="portrait" r:id="rId1"/>
  <headerFooter>
    <oddHeader>&amp;R&amp;"ＭＳ 明朝,標準"&amp;12 2-13.受診行動適正化に係る分析</oddHeader>
  </headerFooter>
  <ignoredErrors>
    <ignoredError sqref="C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D14"/>
  <sheetViews>
    <sheetView showGridLines="0" zoomScaleNormal="100" zoomScaleSheetLayoutView="100" workbookViewId="0"/>
  </sheetViews>
  <sheetFormatPr defaultColWidth="9" defaultRowHeight="13.5"/>
  <cols>
    <col min="1" max="1" width="4.625" style="2" customWidth="1"/>
    <col min="2" max="2" width="3.25" style="2" customWidth="1"/>
    <col min="3" max="3" width="11.625" style="2" customWidth="1"/>
    <col min="4" max="4" width="10.75" style="2" customWidth="1"/>
    <col min="5" max="5" width="9.625" style="2" customWidth="1"/>
    <col min="6" max="17" width="8.75" style="2" customWidth="1"/>
    <col min="18" max="18" width="9.625" style="2" customWidth="1"/>
    <col min="19" max="19" width="9" style="2"/>
    <col min="20" max="20" width="14.625" style="44" customWidth="1"/>
    <col min="21" max="21" width="9.125" style="44" bestFit="1" customWidth="1"/>
    <col min="22" max="22" width="15.75" style="44" customWidth="1"/>
    <col min="23" max="23" width="11.125" style="44" customWidth="1"/>
    <col min="24" max="24" width="13.625" style="44" customWidth="1"/>
    <col min="25" max="26" width="11.125" style="44" customWidth="1"/>
    <col min="27" max="29" width="14.5" style="2" customWidth="1"/>
    <col min="30" max="30" width="9.375" style="2" bestFit="1" customWidth="1"/>
    <col min="31" max="16384" width="9" style="2"/>
  </cols>
  <sheetData>
    <row r="1" spans="2:30" ht="16.5" customHeight="1">
      <c r="B1" s="1" t="s">
        <v>197</v>
      </c>
    </row>
    <row r="2" spans="2:30" ht="16.5" customHeight="1">
      <c r="B2" s="1" t="s">
        <v>203</v>
      </c>
      <c r="E2" s="32"/>
      <c r="T2" s="2" t="s">
        <v>140</v>
      </c>
      <c r="AA2" s="181"/>
      <c r="AB2" s="181"/>
      <c r="AC2" s="181"/>
    </row>
    <row r="3" spans="2:30" ht="16.5" customHeight="1">
      <c r="B3" s="184"/>
      <c r="C3" s="171" t="s">
        <v>75</v>
      </c>
      <c r="D3" s="172" t="s">
        <v>143</v>
      </c>
      <c r="E3" s="169" t="s">
        <v>102</v>
      </c>
      <c r="F3" s="175" t="s">
        <v>65</v>
      </c>
      <c r="G3" s="176"/>
      <c r="H3" s="176"/>
      <c r="I3" s="177"/>
      <c r="J3" s="175" t="s">
        <v>66</v>
      </c>
      <c r="K3" s="176"/>
      <c r="L3" s="176"/>
      <c r="M3" s="177"/>
      <c r="N3" s="178" t="s">
        <v>67</v>
      </c>
      <c r="O3" s="179"/>
      <c r="P3" s="179"/>
      <c r="Q3" s="180"/>
      <c r="R3" s="169" t="s">
        <v>138</v>
      </c>
      <c r="T3" s="185" t="s">
        <v>152</v>
      </c>
      <c r="U3" s="185"/>
      <c r="V3" s="185" t="s">
        <v>166</v>
      </c>
      <c r="W3" s="185"/>
      <c r="X3" s="185" t="s">
        <v>167</v>
      </c>
      <c r="Y3" s="185"/>
      <c r="Z3" s="46"/>
      <c r="AA3" s="181"/>
      <c r="AB3" s="181"/>
      <c r="AC3" s="181"/>
    </row>
    <row r="4" spans="2:30" ht="55.15" customHeight="1">
      <c r="B4" s="184"/>
      <c r="C4" s="171"/>
      <c r="D4" s="173"/>
      <c r="E4" s="174"/>
      <c r="F4" s="69" t="s">
        <v>144</v>
      </c>
      <c r="G4" s="70" t="s">
        <v>145</v>
      </c>
      <c r="H4" s="73" t="s">
        <v>468</v>
      </c>
      <c r="I4" s="71" t="s">
        <v>146</v>
      </c>
      <c r="J4" s="69" t="s">
        <v>144</v>
      </c>
      <c r="K4" s="70" t="s">
        <v>145</v>
      </c>
      <c r="L4" s="73" t="s">
        <v>468</v>
      </c>
      <c r="M4" s="71" t="s">
        <v>146</v>
      </c>
      <c r="N4" s="69" t="s">
        <v>144</v>
      </c>
      <c r="O4" s="70" t="s">
        <v>145</v>
      </c>
      <c r="P4" s="73" t="s">
        <v>468</v>
      </c>
      <c r="Q4" s="71" t="s">
        <v>146</v>
      </c>
      <c r="R4" s="170"/>
      <c r="T4" s="185"/>
      <c r="U4" s="185"/>
      <c r="V4" s="185"/>
      <c r="W4" s="185"/>
      <c r="X4" s="185"/>
      <c r="Y4" s="185"/>
      <c r="Z4" s="46"/>
      <c r="AA4" s="102" t="s">
        <v>135</v>
      </c>
      <c r="AB4" s="102" t="s">
        <v>136</v>
      </c>
      <c r="AC4" s="102" t="s">
        <v>137</v>
      </c>
      <c r="AD4" s="103"/>
    </row>
    <row r="5" spans="2:30" ht="13.5" customHeight="1">
      <c r="B5" s="76">
        <v>1</v>
      </c>
      <c r="C5" s="41" t="s">
        <v>1</v>
      </c>
      <c r="D5" s="136">
        <v>144536</v>
      </c>
      <c r="E5" s="137">
        <v>136799</v>
      </c>
      <c r="F5" s="138">
        <v>5644</v>
      </c>
      <c r="G5" s="139">
        <v>3760</v>
      </c>
      <c r="H5" s="93">
        <f t="shared" ref="H5:H13" si="0">IFERROR(G5/E5,"-")</f>
        <v>2.7485581034949087E-2</v>
      </c>
      <c r="I5" s="54">
        <f t="shared" ref="I5:I13" si="1">IFERROR(G5/$D5,"-")</f>
        <v>2.6014280179332484E-2</v>
      </c>
      <c r="J5" s="138">
        <v>8801</v>
      </c>
      <c r="K5" s="139">
        <v>2448</v>
      </c>
      <c r="L5" s="93">
        <f t="shared" ref="L5:L13" si="2">IFERROR(K5/E5,"-")</f>
        <v>1.7894867652541321E-2</v>
      </c>
      <c r="M5" s="54">
        <f t="shared" ref="M5:M13" si="3">IFERROR(K5/$D5,"-")</f>
        <v>1.6936956882714342E-2</v>
      </c>
      <c r="N5" s="138">
        <v>17061</v>
      </c>
      <c r="O5" s="139">
        <v>8263</v>
      </c>
      <c r="P5" s="93">
        <f t="shared" ref="P5:P13" si="4">IFERROR(O5/E5,"-")</f>
        <v>6.0402488322283059E-2</v>
      </c>
      <c r="Q5" s="54">
        <f t="shared" ref="Q5:Q13" si="5">IFERROR(O5/$D5,"-")</f>
        <v>5.7169148170697959E-2</v>
      </c>
      <c r="R5" s="140">
        <v>351</v>
      </c>
      <c r="T5" s="45" t="str">
        <f>INDEX($C$5:$C$12,MATCH(U5,H$5:H$12,0))</f>
        <v>大阪市医療圏</v>
      </c>
      <c r="U5" s="95">
        <f>LARGE(H$5:H$12,ROW(A1))</f>
        <v>3.0214508148780451E-2</v>
      </c>
      <c r="V5" s="101" t="str">
        <f t="shared" ref="V5:V12" si="6">INDEX($C$5:$C$12,MATCH(W5,L$5:L$12,0))</f>
        <v>大阪市医療圏</v>
      </c>
      <c r="W5" s="95">
        <f>LARGE(L$5:L$12,ROW(A1))</f>
        <v>3.2437046521553561E-2</v>
      </c>
      <c r="X5" s="101" t="str">
        <f t="shared" ref="X5:X12" si="7">INDEX($C$5:$C$12,MATCH(Y5,P$5:P$12,0))</f>
        <v>北河内医療圏</v>
      </c>
      <c r="Y5" s="95">
        <f>LARGE(P$5:P$12,ROW(A1))</f>
        <v>6.0603648830659974E-2</v>
      </c>
      <c r="Z5" s="47"/>
      <c r="AA5" s="98">
        <f>$H$13</f>
        <v>2.5879373892488376E-2</v>
      </c>
      <c r="AB5" s="98">
        <f>$L$13</f>
        <v>2.2230544515632503E-2</v>
      </c>
      <c r="AC5" s="98">
        <f>$P$13</f>
        <v>5.9268567757163874E-2</v>
      </c>
      <c r="AD5" s="135">
        <v>0</v>
      </c>
    </row>
    <row r="6" spans="2:30" ht="13.5" customHeight="1">
      <c r="B6" s="76">
        <v>2</v>
      </c>
      <c r="C6" s="41" t="s">
        <v>8</v>
      </c>
      <c r="D6" s="136">
        <v>109127</v>
      </c>
      <c r="E6" s="137">
        <v>103470</v>
      </c>
      <c r="F6" s="138">
        <v>3649</v>
      </c>
      <c r="G6" s="139">
        <v>2439</v>
      </c>
      <c r="H6" s="93">
        <f t="shared" si="0"/>
        <v>2.3572049869527399E-2</v>
      </c>
      <c r="I6" s="54">
        <f t="shared" si="1"/>
        <v>2.2350105839984605E-2</v>
      </c>
      <c r="J6" s="138">
        <v>6992</v>
      </c>
      <c r="K6" s="139">
        <v>1921</v>
      </c>
      <c r="L6" s="93">
        <f t="shared" si="2"/>
        <v>1.8565767855417029E-2</v>
      </c>
      <c r="M6" s="54">
        <f t="shared" si="3"/>
        <v>1.7603342894059217E-2</v>
      </c>
      <c r="N6" s="138">
        <v>11893</v>
      </c>
      <c r="O6" s="139">
        <v>6120</v>
      </c>
      <c r="P6" s="93">
        <f t="shared" si="4"/>
        <v>5.9147579008408231E-2</v>
      </c>
      <c r="Q6" s="54">
        <f t="shared" si="5"/>
        <v>5.6081446388153253E-2</v>
      </c>
      <c r="R6" s="140">
        <v>275</v>
      </c>
      <c r="T6" s="45" t="str">
        <f t="shared" ref="T6:T12" si="8">INDEX($C$5:$C$12,MATCH(U6,H$5:H$12,0))</f>
        <v>豊能医療圏</v>
      </c>
      <c r="U6" s="95">
        <f>LARGE(H$5:H$12,ROW(A2))</f>
        <v>2.7485581034949087E-2</v>
      </c>
      <c r="V6" s="101" t="str">
        <f t="shared" si="6"/>
        <v>中河内医療圏</v>
      </c>
      <c r="W6" s="95">
        <f t="shared" ref="W6:W12" si="9">LARGE(L$5:L$12,ROW(A2))</f>
        <v>2.4170051401584666E-2</v>
      </c>
      <c r="X6" s="101" t="str">
        <f t="shared" si="7"/>
        <v>豊能医療圏</v>
      </c>
      <c r="Y6" s="95">
        <f t="shared" ref="Y6:Y12" si="10">LARGE(P$5:P$12,ROW(A2))</f>
        <v>6.0402488322283059E-2</v>
      </c>
      <c r="Z6" s="47"/>
      <c r="AA6" s="98">
        <f t="shared" ref="AA6:AA12" si="11">$H$13</f>
        <v>2.5879373892488376E-2</v>
      </c>
      <c r="AB6" s="98">
        <f t="shared" ref="AB6:AB12" si="12">$L$13</f>
        <v>2.2230544515632503E-2</v>
      </c>
      <c r="AC6" s="98">
        <f t="shared" ref="AC6:AC12" si="13">$P$13</f>
        <v>5.9268567757163874E-2</v>
      </c>
      <c r="AD6" s="135">
        <v>0</v>
      </c>
    </row>
    <row r="7" spans="2:30" ht="13.5" customHeight="1">
      <c r="B7" s="76">
        <v>3</v>
      </c>
      <c r="C7" s="42" t="s">
        <v>13</v>
      </c>
      <c r="D7" s="136">
        <v>173542</v>
      </c>
      <c r="E7" s="137">
        <v>163340</v>
      </c>
      <c r="F7" s="138">
        <v>4914</v>
      </c>
      <c r="G7" s="139">
        <v>3512</v>
      </c>
      <c r="H7" s="93">
        <f t="shared" si="0"/>
        <v>2.1501163217827843E-2</v>
      </c>
      <c r="I7" s="54">
        <f t="shared" si="1"/>
        <v>2.0237176015028061E-2</v>
      </c>
      <c r="J7" s="138">
        <v>11213</v>
      </c>
      <c r="K7" s="139">
        <v>3201</v>
      </c>
      <c r="L7" s="93">
        <f t="shared" si="2"/>
        <v>1.9597159299620425E-2</v>
      </c>
      <c r="M7" s="54">
        <f t="shared" si="3"/>
        <v>1.844510262645354E-2</v>
      </c>
      <c r="N7" s="138">
        <v>20245</v>
      </c>
      <c r="O7" s="139">
        <v>9899</v>
      </c>
      <c r="P7" s="93">
        <f t="shared" si="4"/>
        <v>6.0603648830659974E-2</v>
      </c>
      <c r="Q7" s="54">
        <f t="shared" si="5"/>
        <v>5.7040946860126077E-2</v>
      </c>
      <c r="R7" s="140">
        <v>445</v>
      </c>
      <c r="T7" s="45" t="str">
        <f t="shared" si="8"/>
        <v>堺市医療圏</v>
      </c>
      <c r="U7" s="95">
        <f t="shared" ref="U7:U12" si="14">LARGE(H$5:H$12,ROW(A3))</f>
        <v>2.543222683264177E-2</v>
      </c>
      <c r="V7" s="101" t="str">
        <f t="shared" si="6"/>
        <v>北河内医療圏</v>
      </c>
      <c r="W7" s="95">
        <f t="shared" si="9"/>
        <v>1.9597159299620425E-2</v>
      </c>
      <c r="X7" s="101" t="str">
        <f t="shared" si="7"/>
        <v>泉州医療圏</v>
      </c>
      <c r="Y7" s="95">
        <f t="shared" si="10"/>
        <v>5.9750104123281966E-2</v>
      </c>
      <c r="Z7" s="47"/>
      <c r="AA7" s="98">
        <f t="shared" si="11"/>
        <v>2.5879373892488376E-2</v>
      </c>
      <c r="AB7" s="98">
        <f t="shared" si="12"/>
        <v>2.2230544515632503E-2</v>
      </c>
      <c r="AC7" s="98">
        <f t="shared" si="13"/>
        <v>5.9268567757163874E-2</v>
      </c>
      <c r="AD7" s="135">
        <v>0</v>
      </c>
    </row>
    <row r="8" spans="2:30" ht="13.5" customHeight="1">
      <c r="B8" s="76">
        <v>4</v>
      </c>
      <c r="C8" s="42" t="s">
        <v>21</v>
      </c>
      <c r="D8" s="136">
        <v>121631</v>
      </c>
      <c r="E8" s="137">
        <v>114977</v>
      </c>
      <c r="F8" s="138">
        <v>4315</v>
      </c>
      <c r="G8" s="139">
        <v>2916</v>
      </c>
      <c r="H8" s="93">
        <f t="shared" si="0"/>
        <v>2.5361594057942024E-2</v>
      </c>
      <c r="I8" s="54">
        <f t="shared" si="1"/>
        <v>2.3974151326553263E-2</v>
      </c>
      <c r="J8" s="138">
        <v>10485</v>
      </c>
      <c r="K8" s="139">
        <v>2779</v>
      </c>
      <c r="L8" s="93">
        <f t="shared" si="2"/>
        <v>2.4170051401584666E-2</v>
      </c>
      <c r="M8" s="54">
        <f t="shared" si="3"/>
        <v>2.2847793736794075E-2</v>
      </c>
      <c r="N8" s="138">
        <v>14913</v>
      </c>
      <c r="O8" s="139">
        <v>6803</v>
      </c>
      <c r="P8" s="93">
        <f t="shared" si="4"/>
        <v>5.9168355410212474E-2</v>
      </c>
      <c r="Q8" s="54">
        <f t="shared" si="5"/>
        <v>5.5931464840377865E-2</v>
      </c>
      <c r="R8" s="140">
        <v>455</v>
      </c>
      <c r="T8" s="45" t="str">
        <f t="shared" si="8"/>
        <v>中河内医療圏</v>
      </c>
      <c r="U8" s="95">
        <f t="shared" si="14"/>
        <v>2.5361594057942024E-2</v>
      </c>
      <c r="V8" s="101" t="str">
        <f t="shared" si="6"/>
        <v>三島医療圏</v>
      </c>
      <c r="W8" s="95">
        <f t="shared" si="9"/>
        <v>1.8565767855417029E-2</v>
      </c>
      <c r="X8" s="101" t="str">
        <f t="shared" si="7"/>
        <v>中河内医療圏</v>
      </c>
      <c r="Y8" s="95">
        <f t="shared" si="10"/>
        <v>5.9168355410212474E-2</v>
      </c>
      <c r="Z8" s="47"/>
      <c r="AA8" s="98">
        <f t="shared" si="11"/>
        <v>2.5879373892488376E-2</v>
      </c>
      <c r="AB8" s="98">
        <f t="shared" si="12"/>
        <v>2.2230544515632503E-2</v>
      </c>
      <c r="AC8" s="98">
        <f t="shared" si="13"/>
        <v>5.9268567757163874E-2</v>
      </c>
      <c r="AD8" s="135">
        <v>0</v>
      </c>
    </row>
    <row r="9" spans="2:30" ht="13.5" customHeight="1">
      <c r="B9" s="76">
        <v>5</v>
      </c>
      <c r="C9" s="42" t="s">
        <v>25</v>
      </c>
      <c r="D9" s="136">
        <v>99000</v>
      </c>
      <c r="E9" s="137">
        <v>93588</v>
      </c>
      <c r="F9" s="138">
        <v>3182</v>
      </c>
      <c r="G9" s="139">
        <v>2057</v>
      </c>
      <c r="H9" s="93">
        <f t="shared" si="0"/>
        <v>2.1979313587212036E-2</v>
      </c>
      <c r="I9" s="54">
        <f t="shared" si="1"/>
        <v>2.0777777777777777E-2</v>
      </c>
      <c r="J9" s="138">
        <v>4826</v>
      </c>
      <c r="K9" s="139">
        <v>1436</v>
      </c>
      <c r="L9" s="93">
        <f t="shared" si="2"/>
        <v>1.5343847501816473E-2</v>
      </c>
      <c r="M9" s="54">
        <f t="shared" si="3"/>
        <v>1.4505050505050505E-2</v>
      </c>
      <c r="N9" s="138">
        <v>11538</v>
      </c>
      <c r="O9" s="139">
        <v>5458</v>
      </c>
      <c r="P9" s="93">
        <f t="shared" si="4"/>
        <v>5.8319442663589349E-2</v>
      </c>
      <c r="Q9" s="54">
        <f t="shared" si="5"/>
        <v>5.5131313131313128E-2</v>
      </c>
      <c r="R9" s="140">
        <v>208</v>
      </c>
      <c r="T9" s="45" t="str">
        <f t="shared" si="8"/>
        <v>泉州医療圏</v>
      </c>
      <c r="U9" s="95">
        <f t="shared" si="14"/>
        <v>2.4539775093710955E-2</v>
      </c>
      <c r="V9" s="101" t="str">
        <f t="shared" si="6"/>
        <v>豊能医療圏</v>
      </c>
      <c r="W9" s="95">
        <f t="shared" si="9"/>
        <v>1.7894867652541321E-2</v>
      </c>
      <c r="X9" s="101" t="str">
        <f t="shared" si="7"/>
        <v>三島医療圏</v>
      </c>
      <c r="Y9" s="95">
        <f t="shared" si="10"/>
        <v>5.9147579008408231E-2</v>
      </c>
      <c r="Z9" s="47"/>
      <c r="AA9" s="98">
        <f t="shared" si="11"/>
        <v>2.5879373892488376E-2</v>
      </c>
      <c r="AB9" s="98">
        <f t="shared" si="12"/>
        <v>2.2230544515632503E-2</v>
      </c>
      <c r="AC9" s="98">
        <f t="shared" si="13"/>
        <v>5.9268567757163874E-2</v>
      </c>
      <c r="AD9" s="135">
        <v>0</v>
      </c>
    </row>
    <row r="10" spans="2:30" ht="13.5" customHeight="1">
      <c r="B10" s="76">
        <v>6</v>
      </c>
      <c r="C10" s="42" t="s">
        <v>35</v>
      </c>
      <c r="D10" s="136">
        <v>122769</v>
      </c>
      <c r="E10" s="137">
        <v>115680</v>
      </c>
      <c r="F10" s="138">
        <v>4411</v>
      </c>
      <c r="G10" s="139">
        <v>2942</v>
      </c>
      <c r="H10" s="93">
        <f t="shared" si="0"/>
        <v>2.543222683264177E-2</v>
      </c>
      <c r="I10" s="54">
        <f t="shared" si="1"/>
        <v>2.3963704192426428E-2</v>
      </c>
      <c r="J10" s="138">
        <v>7694</v>
      </c>
      <c r="K10" s="139">
        <v>1974</v>
      </c>
      <c r="L10" s="93">
        <f t="shared" si="2"/>
        <v>1.7064315352697094E-2</v>
      </c>
      <c r="M10" s="54">
        <f t="shared" si="3"/>
        <v>1.6078977592063143E-2</v>
      </c>
      <c r="N10" s="138">
        <v>14954</v>
      </c>
      <c r="O10" s="139">
        <v>6735</v>
      </c>
      <c r="P10" s="93">
        <f t="shared" si="4"/>
        <v>5.8220954356846474E-2</v>
      </c>
      <c r="Q10" s="54">
        <f t="shared" si="5"/>
        <v>5.4859125675048262E-2</v>
      </c>
      <c r="R10" s="140">
        <v>327</v>
      </c>
      <c r="T10" s="45" t="str">
        <f t="shared" si="8"/>
        <v>三島医療圏</v>
      </c>
      <c r="U10" s="95">
        <f t="shared" si="14"/>
        <v>2.3572049869527399E-2</v>
      </c>
      <c r="V10" s="101" t="str">
        <f t="shared" si="6"/>
        <v>堺市医療圏</v>
      </c>
      <c r="W10" s="95">
        <f t="shared" si="9"/>
        <v>1.7064315352697094E-2</v>
      </c>
      <c r="X10" s="101" t="str">
        <f t="shared" si="7"/>
        <v>大阪市医療圏</v>
      </c>
      <c r="Y10" s="95">
        <f t="shared" si="10"/>
        <v>5.8645927190528128E-2</v>
      </c>
      <c r="Z10" s="47"/>
      <c r="AA10" s="98">
        <f t="shared" si="11"/>
        <v>2.5879373892488376E-2</v>
      </c>
      <c r="AB10" s="98">
        <f t="shared" si="12"/>
        <v>2.2230544515632503E-2</v>
      </c>
      <c r="AC10" s="98">
        <f t="shared" si="13"/>
        <v>5.9268567757163874E-2</v>
      </c>
      <c r="AD10" s="135">
        <v>0</v>
      </c>
    </row>
    <row r="11" spans="2:30" ht="13.5" customHeight="1">
      <c r="B11" s="76">
        <v>7</v>
      </c>
      <c r="C11" s="42" t="s">
        <v>44</v>
      </c>
      <c r="D11" s="104">
        <v>126803</v>
      </c>
      <c r="E11" s="105">
        <v>120050</v>
      </c>
      <c r="F11" s="141">
        <v>4535</v>
      </c>
      <c r="G11" s="142">
        <v>2946</v>
      </c>
      <c r="H11" s="93">
        <f t="shared" si="0"/>
        <v>2.4539775093710955E-2</v>
      </c>
      <c r="I11" s="54">
        <f t="shared" si="1"/>
        <v>2.3232888811778901E-2</v>
      </c>
      <c r="J11" s="141">
        <v>6675</v>
      </c>
      <c r="K11" s="142">
        <v>1862</v>
      </c>
      <c r="L11" s="96">
        <f t="shared" si="2"/>
        <v>1.5510204081632653E-2</v>
      </c>
      <c r="M11" s="55">
        <f t="shared" si="3"/>
        <v>1.4684195168884017E-2</v>
      </c>
      <c r="N11" s="141">
        <v>15930</v>
      </c>
      <c r="O11" s="142">
        <v>7173</v>
      </c>
      <c r="P11" s="96">
        <f t="shared" si="4"/>
        <v>5.9750104123281966E-2</v>
      </c>
      <c r="Q11" s="54">
        <f t="shared" si="5"/>
        <v>5.6568062269820113E-2</v>
      </c>
      <c r="R11" s="140">
        <v>310</v>
      </c>
      <c r="T11" s="45" t="str">
        <f t="shared" si="8"/>
        <v>南河内医療圏</v>
      </c>
      <c r="U11" s="95">
        <f t="shared" si="14"/>
        <v>2.1979313587212036E-2</v>
      </c>
      <c r="V11" s="101" t="str">
        <f t="shared" si="6"/>
        <v>泉州医療圏</v>
      </c>
      <c r="W11" s="95">
        <f t="shared" si="9"/>
        <v>1.5510204081632653E-2</v>
      </c>
      <c r="X11" s="101" t="str">
        <f t="shared" si="7"/>
        <v>南河内医療圏</v>
      </c>
      <c r="Y11" s="95">
        <f t="shared" si="10"/>
        <v>5.8319442663589349E-2</v>
      </c>
      <c r="Z11" s="47"/>
      <c r="AA11" s="98">
        <f t="shared" si="11"/>
        <v>2.5879373892488376E-2</v>
      </c>
      <c r="AB11" s="98">
        <f t="shared" si="12"/>
        <v>2.2230544515632503E-2</v>
      </c>
      <c r="AC11" s="98">
        <f t="shared" si="13"/>
        <v>5.9268567757163874E-2</v>
      </c>
      <c r="AD11" s="135">
        <v>0</v>
      </c>
    </row>
    <row r="12" spans="2:30" ht="13.5" customHeight="1" thickBot="1">
      <c r="B12" s="76">
        <v>8</v>
      </c>
      <c r="C12" s="42" t="s">
        <v>57</v>
      </c>
      <c r="D12" s="143">
        <v>338602</v>
      </c>
      <c r="E12" s="144">
        <v>316305</v>
      </c>
      <c r="F12" s="145">
        <v>15160</v>
      </c>
      <c r="G12" s="146">
        <v>9557</v>
      </c>
      <c r="H12" s="93">
        <f t="shared" si="0"/>
        <v>3.0214508148780451E-2</v>
      </c>
      <c r="I12" s="75">
        <f t="shared" si="1"/>
        <v>2.8224877584893178E-2</v>
      </c>
      <c r="J12" s="145">
        <v>41026</v>
      </c>
      <c r="K12" s="146">
        <v>10260</v>
      </c>
      <c r="L12" s="97">
        <f t="shared" si="2"/>
        <v>3.2437046521553561E-2</v>
      </c>
      <c r="M12" s="56">
        <f t="shared" si="3"/>
        <v>3.0301061423145759E-2</v>
      </c>
      <c r="N12" s="145">
        <v>42825</v>
      </c>
      <c r="O12" s="146">
        <v>18550</v>
      </c>
      <c r="P12" s="97">
        <f t="shared" si="4"/>
        <v>5.8645927190528128E-2</v>
      </c>
      <c r="Q12" s="75">
        <f t="shared" si="5"/>
        <v>5.4784082787461386E-2</v>
      </c>
      <c r="R12" s="140">
        <v>1415</v>
      </c>
      <c r="T12" s="45" t="str">
        <f t="shared" si="8"/>
        <v>北河内医療圏</v>
      </c>
      <c r="U12" s="95">
        <f t="shared" si="14"/>
        <v>2.1501163217827843E-2</v>
      </c>
      <c r="V12" s="101" t="str">
        <f t="shared" si="6"/>
        <v>南河内医療圏</v>
      </c>
      <c r="W12" s="95">
        <f t="shared" si="9"/>
        <v>1.5343847501816473E-2</v>
      </c>
      <c r="X12" s="101" t="str">
        <f t="shared" si="7"/>
        <v>堺市医療圏</v>
      </c>
      <c r="Y12" s="95">
        <f t="shared" si="10"/>
        <v>5.8220954356846474E-2</v>
      </c>
      <c r="Z12" s="47"/>
      <c r="AA12" s="98">
        <f t="shared" si="11"/>
        <v>2.5879373892488376E-2</v>
      </c>
      <c r="AB12" s="98">
        <f t="shared" si="12"/>
        <v>2.2230544515632503E-2</v>
      </c>
      <c r="AC12" s="98">
        <f t="shared" si="13"/>
        <v>5.9268567757163874E-2</v>
      </c>
      <c r="AD12" s="135">
        <v>999</v>
      </c>
    </row>
    <row r="13" spans="2:30" ht="13.5" customHeight="1" thickTop="1">
      <c r="B13" s="182" t="s">
        <v>0</v>
      </c>
      <c r="C13" s="183"/>
      <c r="D13" s="72">
        <v>1236010</v>
      </c>
      <c r="E13" s="85">
        <f>SUM(E5:E12)</f>
        <v>1164209</v>
      </c>
      <c r="F13" s="86">
        <f>多受診!N10</f>
        <v>45810</v>
      </c>
      <c r="G13" s="87">
        <f>多受診!N12</f>
        <v>30129</v>
      </c>
      <c r="H13" s="94">
        <f t="shared" si="0"/>
        <v>2.5879373892488376E-2</v>
      </c>
      <c r="I13" s="57">
        <f t="shared" si="1"/>
        <v>2.4376016375272046E-2</v>
      </c>
      <c r="J13" s="86">
        <f>多受診!N26</f>
        <v>97712</v>
      </c>
      <c r="K13" s="87">
        <f>多受診!N28</f>
        <v>25881</v>
      </c>
      <c r="L13" s="94">
        <f t="shared" si="2"/>
        <v>2.2230544515632503E-2</v>
      </c>
      <c r="M13" s="57">
        <f t="shared" si="3"/>
        <v>2.0939150977742897E-2</v>
      </c>
      <c r="N13" s="86">
        <f>多受診!N41</f>
        <v>149359</v>
      </c>
      <c r="O13" s="87">
        <f>多受診!N43</f>
        <v>69001</v>
      </c>
      <c r="P13" s="94">
        <f t="shared" si="4"/>
        <v>5.9268567757163874E-2</v>
      </c>
      <c r="Q13" s="57">
        <f t="shared" si="5"/>
        <v>5.5825600116503914E-2</v>
      </c>
      <c r="R13" s="88">
        <f>SUM(R5:R12)</f>
        <v>3786</v>
      </c>
      <c r="T13" s="2"/>
      <c r="U13" s="2"/>
      <c r="V13" s="2"/>
      <c r="W13" s="2"/>
      <c r="X13" s="2"/>
      <c r="Y13" s="2"/>
      <c r="Z13" s="2"/>
    </row>
    <row r="14" spans="2:30">
      <c r="E14" s="44"/>
      <c r="F14" s="44"/>
      <c r="G14" s="44"/>
      <c r="H14" s="44"/>
      <c r="I14" s="44"/>
      <c r="J14" s="44"/>
      <c r="K14" s="44"/>
      <c r="L14" s="44"/>
      <c r="M14" s="44"/>
      <c r="N14" s="44"/>
      <c r="O14" s="44"/>
      <c r="P14" s="44"/>
      <c r="Q14" s="44"/>
      <c r="R14" s="44"/>
      <c r="T14" s="2"/>
      <c r="U14" s="2"/>
      <c r="V14" s="2"/>
      <c r="W14" s="2"/>
      <c r="X14" s="2"/>
      <c r="Y14" s="2"/>
      <c r="Z14" s="2"/>
    </row>
  </sheetData>
  <mergeCells count="15">
    <mergeCell ref="AC2:AC3"/>
    <mergeCell ref="B13:C13"/>
    <mergeCell ref="B3:B4"/>
    <mergeCell ref="C3:C4"/>
    <mergeCell ref="E3:E4"/>
    <mergeCell ref="T3:U4"/>
    <mergeCell ref="V3:W4"/>
    <mergeCell ref="X3:Y4"/>
    <mergeCell ref="D3:D4"/>
    <mergeCell ref="F3:I3"/>
    <mergeCell ref="J3:M3"/>
    <mergeCell ref="N3:Q3"/>
    <mergeCell ref="R3:R4"/>
    <mergeCell ref="AA2:AA3"/>
    <mergeCell ref="AB2:AB3"/>
  </mergeCells>
  <phoneticPr fontId="3"/>
  <pageMargins left="0.19685039370078741" right="0.59055118110236227" top="0.74803149606299213" bottom="0.74803149606299213" header="0.31496062992125984" footer="0.31496062992125984"/>
  <pageSetup paperSize="9" scale="61" fitToHeight="0" orientation="portrait" r:id="rId1"/>
  <headerFooter>
    <oddHeader>&amp;R&amp;"ＭＳ 明朝,標準"&amp;12 2-13.受診行動適正化に係る分析</oddHeader>
  </headerFooter>
  <ignoredErrors>
    <ignoredError sqref="E13 I13 M13 Q13:R13" emptyCellReference="1"/>
    <ignoredError sqref="T5:T12 V5:V12 X5:X12" evalError="1"/>
    <ignoredError sqref="U5:U12 W5:W12 Y5:Y12" evalError="1"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M43"/>
  <sheetViews>
    <sheetView showGridLines="0" zoomScaleNormal="100" zoomScaleSheetLayoutView="100" workbookViewId="0"/>
  </sheetViews>
  <sheetFormatPr defaultColWidth="9" defaultRowHeight="13.5"/>
  <cols>
    <col min="1" max="1" width="4.625" style="2" customWidth="1"/>
    <col min="2" max="2" width="3.625" style="2" customWidth="1"/>
    <col min="3" max="3" width="13.5" style="2" customWidth="1"/>
    <col min="4" max="9" width="13.125" style="2" customWidth="1"/>
    <col min="10" max="10" width="22.5" style="2" customWidth="1"/>
    <col min="11" max="12" width="20.625" style="2" customWidth="1"/>
    <col min="13" max="13" width="5.625" style="40" customWidth="1"/>
    <col min="14" max="16384" width="9" style="2"/>
  </cols>
  <sheetData>
    <row r="1" spans="2:12" ht="16.5" customHeight="1">
      <c r="B1" s="40" t="s">
        <v>204</v>
      </c>
      <c r="C1" s="40"/>
      <c r="D1" s="40"/>
      <c r="E1" s="40"/>
      <c r="F1" s="40"/>
      <c r="G1" s="40"/>
      <c r="H1" s="40"/>
      <c r="I1" s="40"/>
      <c r="J1" s="40"/>
      <c r="K1" s="40"/>
      <c r="L1" s="40"/>
    </row>
    <row r="2" spans="2:12" ht="16.5" customHeight="1">
      <c r="B2" s="40" t="s">
        <v>205</v>
      </c>
    </row>
    <row r="11" spans="2:12">
      <c r="B11" s="3"/>
    </row>
    <row r="12" spans="2:12">
      <c r="B12" s="3"/>
    </row>
    <row r="13" spans="2:12">
      <c r="B13" s="3"/>
    </row>
    <row r="14" spans="2:12">
      <c r="B14" s="3"/>
    </row>
    <row r="26" spans="2:2">
      <c r="B26" s="3"/>
    </row>
    <row r="27" spans="2:2">
      <c r="B27" s="3"/>
    </row>
    <row r="41" spans="2:2">
      <c r="B41" s="3"/>
    </row>
    <row r="42" spans="2:2">
      <c r="B42" s="3"/>
    </row>
    <row r="43" spans="2:2">
      <c r="B43" s="3"/>
    </row>
  </sheetData>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43"/>
  <sheetViews>
    <sheetView showGridLines="0" zoomScaleNormal="100" zoomScaleSheetLayoutView="100" workbookViewId="0"/>
  </sheetViews>
  <sheetFormatPr defaultColWidth="9" defaultRowHeight="13.5"/>
  <cols>
    <col min="1" max="1" width="4.625" style="2" customWidth="1"/>
    <col min="2" max="2" width="3.625" style="2" customWidth="1"/>
    <col min="3" max="3" width="13.5" style="2" customWidth="1"/>
    <col min="4" max="9" width="13.125" style="2" customWidth="1"/>
    <col min="10" max="12" width="20.625" style="2" customWidth="1"/>
    <col min="13" max="13" width="5.625" style="40" customWidth="1"/>
    <col min="14" max="16384" width="9" style="2"/>
  </cols>
  <sheetData>
    <row r="1" spans="2:12" ht="16.5" customHeight="1">
      <c r="B1" s="40" t="s">
        <v>206</v>
      </c>
      <c r="C1" s="40"/>
      <c r="D1" s="40"/>
      <c r="E1" s="40"/>
      <c r="F1" s="40"/>
      <c r="G1" s="40"/>
      <c r="H1" s="40"/>
      <c r="I1" s="40"/>
      <c r="J1" s="40"/>
      <c r="K1" s="40"/>
      <c r="L1" s="40"/>
    </row>
    <row r="2" spans="2:12" ht="16.5" customHeight="1">
      <c r="B2" s="40" t="s">
        <v>205</v>
      </c>
    </row>
    <row r="11" spans="2:12">
      <c r="B11" s="3"/>
    </row>
    <row r="12" spans="2:12">
      <c r="B12" s="3"/>
    </row>
    <row r="13" spans="2:12">
      <c r="B13" s="3"/>
    </row>
    <row r="14" spans="2:12">
      <c r="B14" s="3"/>
    </row>
    <row r="26" spans="2:2">
      <c r="B26" s="3"/>
    </row>
    <row r="27" spans="2:2">
      <c r="B27" s="3"/>
    </row>
    <row r="41" spans="2:2">
      <c r="B41" s="3"/>
    </row>
    <row r="42" spans="2:2">
      <c r="B42" s="3"/>
    </row>
    <row r="43" spans="2:2">
      <c r="B43" s="3"/>
    </row>
  </sheetData>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M43"/>
  <sheetViews>
    <sheetView showGridLines="0" zoomScaleNormal="100" zoomScaleSheetLayoutView="100" workbookViewId="0"/>
  </sheetViews>
  <sheetFormatPr defaultColWidth="9" defaultRowHeight="13.5"/>
  <cols>
    <col min="1" max="1" width="4.625" style="2" customWidth="1"/>
    <col min="2" max="2" width="3.625" style="2" customWidth="1"/>
    <col min="3" max="3" width="13.5" style="2" customWidth="1"/>
    <col min="4" max="9" width="13.125" style="2" customWidth="1"/>
    <col min="10" max="12" width="20.625" style="2" customWidth="1"/>
    <col min="13" max="13" width="5.625" style="40" customWidth="1"/>
    <col min="14" max="16384" width="9" style="2"/>
  </cols>
  <sheetData>
    <row r="1" spans="2:12" ht="16.5" customHeight="1">
      <c r="B1" s="40" t="s">
        <v>207</v>
      </c>
      <c r="C1" s="40"/>
      <c r="D1" s="40"/>
      <c r="E1" s="40"/>
      <c r="F1" s="40"/>
      <c r="G1" s="40"/>
      <c r="H1" s="40"/>
      <c r="I1" s="40"/>
      <c r="J1" s="40"/>
      <c r="K1" s="40"/>
      <c r="L1" s="40"/>
    </row>
    <row r="2" spans="2:12" ht="16.5" customHeight="1">
      <c r="B2" s="40" t="s">
        <v>205</v>
      </c>
    </row>
    <row r="11" spans="2:12">
      <c r="B11" s="3"/>
    </row>
    <row r="12" spans="2:12">
      <c r="B12" s="3"/>
    </row>
    <row r="13" spans="2:12">
      <c r="B13" s="3"/>
    </row>
    <row r="14" spans="2:12">
      <c r="B14" s="3"/>
    </row>
    <row r="26" spans="2:2">
      <c r="B26" s="3"/>
    </row>
    <row r="27" spans="2:2">
      <c r="B27" s="3"/>
    </row>
    <row r="41" spans="2:2">
      <c r="B41" s="3"/>
    </row>
    <row r="42" spans="2:2">
      <c r="B42" s="3"/>
    </row>
    <row r="43" spans="2:2">
      <c r="B43" s="3"/>
    </row>
  </sheetData>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BH80"/>
  <sheetViews>
    <sheetView showGridLines="0" zoomScaleNormal="100" zoomScaleSheetLayoutView="100" workbookViewId="0"/>
  </sheetViews>
  <sheetFormatPr defaultColWidth="9" defaultRowHeight="13.5"/>
  <cols>
    <col min="1" max="1" width="4.625" style="2" customWidth="1"/>
    <col min="2" max="2" width="3.25" style="2" customWidth="1"/>
    <col min="3" max="3" width="10.625" style="2" customWidth="1"/>
    <col min="4" max="4" width="10.75" style="2" customWidth="1"/>
    <col min="5" max="5" width="9.625" style="2" customWidth="1"/>
    <col min="6" max="17" width="8.75" style="2" customWidth="1"/>
    <col min="18" max="19" width="9.625" style="2" customWidth="1"/>
    <col min="20" max="20" width="3.25" style="2" customWidth="1"/>
    <col min="21" max="21" width="10.625" style="2" customWidth="1"/>
    <col min="22" max="22" width="10.75" style="2" customWidth="1"/>
    <col min="23" max="23" width="9.625" style="2" customWidth="1"/>
    <col min="24" max="35" width="8.75" style="2" customWidth="1"/>
    <col min="36" max="36" width="9.625" style="2" customWidth="1"/>
    <col min="37" max="37" width="9" style="2"/>
    <col min="38" max="38" width="11.375" style="44" bestFit="1" customWidth="1"/>
    <col min="39" max="39" width="9.125" style="44" bestFit="1" customWidth="1"/>
    <col min="40" max="41" width="9.125" style="44" customWidth="1"/>
    <col min="42" max="42" width="11.75" style="44" customWidth="1"/>
    <col min="43" max="43" width="11.125" style="44" customWidth="1"/>
    <col min="44" max="45" width="9.125" style="44" customWidth="1"/>
    <col min="46" max="46" width="13" style="44" customWidth="1"/>
    <col min="47" max="47" width="11.125" style="44" customWidth="1"/>
    <col min="48" max="49" width="9.125" style="44" customWidth="1"/>
    <col min="50" max="50" width="11.125" style="44" customWidth="1"/>
    <col min="51" max="53" width="13.375" style="2" customWidth="1"/>
    <col min="54" max="54" width="13.5" style="2" bestFit="1" customWidth="1"/>
    <col min="55" max="56" width="13.375" style="2" customWidth="1"/>
    <col min="57" max="57" width="13.5" style="2" bestFit="1" customWidth="1"/>
    <col min="58" max="59" width="13.375" style="2" customWidth="1"/>
    <col min="60" max="60" width="9.5" style="2" bestFit="1" customWidth="1"/>
    <col min="61" max="16384" width="9" style="2"/>
  </cols>
  <sheetData>
    <row r="1" spans="2:60" ht="16.5" customHeight="1">
      <c r="B1" s="1" t="s">
        <v>197</v>
      </c>
      <c r="AL1" s="32" t="s">
        <v>140</v>
      </c>
    </row>
    <row r="2" spans="2:60" ht="16.5" customHeight="1">
      <c r="B2" s="1" t="s">
        <v>208</v>
      </c>
      <c r="D2" s="32"/>
      <c r="E2" s="32"/>
      <c r="F2" s="32"/>
      <c r="T2" s="32" t="s">
        <v>168</v>
      </c>
      <c r="V2" s="32"/>
      <c r="W2" s="32"/>
      <c r="X2" s="32"/>
      <c r="AL2" s="187" t="s">
        <v>152</v>
      </c>
      <c r="AM2" s="188"/>
      <c r="AN2" s="188"/>
      <c r="AO2" s="189"/>
      <c r="AP2" s="187" t="s">
        <v>166</v>
      </c>
      <c r="AQ2" s="188"/>
      <c r="AR2" s="188"/>
      <c r="AS2" s="189"/>
      <c r="AT2" s="187" t="s">
        <v>167</v>
      </c>
      <c r="AU2" s="188"/>
      <c r="AV2" s="188"/>
      <c r="AW2" s="189"/>
      <c r="AX2" s="46"/>
      <c r="AY2" s="193" t="s">
        <v>65</v>
      </c>
      <c r="AZ2" s="194"/>
      <c r="BA2" s="195"/>
      <c r="BB2" s="193" t="s">
        <v>66</v>
      </c>
      <c r="BC2" s="194"/>
      <c r="BD2" s="195"/>
      <c r="BE2" s="193" t="s">
        <v>67</v>
      </c>
      <c r="BF2" s="194"/>
      <c r="BG2" s="195"/>
      <c r="BH2" s="202"/>
    </row>
    <row r="3" spans="2:60" ht="16.5" customHeight="1">
      <c r="B3" s="184"/>
      <c r="C3" s="171" t="s">
        <v>76</v>
      </c>
      <c r="D3" s="172" t="s">
        <v>143</v>
      </c>
      <c r="E3" s="169" t="s">
        <v>102</v>
      </c>
      <c r="F3" s="175" t="s">
        <v>65</v>
      </c>
      <c r="G3" s="176"/>
      <c r="H3" s="176"/>
      <c r="I3" s="177"/>
      <c r="J3" s="175" t="s">
        <v>66</v>
      </c>
      <c r="K3" s="176"/>
      <c r="L3" s="176"/>
      <c r="M3" s="177"/>
      <c r="N3" s="175" t="s">
        <v>67</v>
      </c>
      <c r="O3" s="176"/>
      <c r="P3" s="176"/>
      <c r="Q3" s="177"/>
      <c r="R3" s="169" t="s">
        <v>138</v>
      </c>
      <c r="S3" s="46"/>
      <c r="T3" s="207"/>
      <c r="U3" s="199" t="s">
        <v>76</v>
      </c>
      <c r="V3" s="205" t="s">
        <v>143</v>
      </c>
      <c r="W3" s="185" t="s">
        <v>102</v>
      </c>
      <c r="X3" s="199" t="s">
        <v>65</v>
      </c>
      <c r="Y3" s="199"/>
      <c r="Z3" s="199"/>
      <c r="AA3" s="199"/>
      <c r="AB3" s="199" t="s">
        <v>66</v>
      </c>
      <c r="AC3" s="199"/>
      <c r="AD3" s="199"/>
      <c r="AE3" s="199"/>
      <c r="AF3" s="199" t="s">
        <v>67</v>
      </c>
      <c r="AG3" s="199"/>
      <c r="AH3" s="199"/>
      <c r="AI3" s="199"/>
      <c r="AJ3" s="185" t="s">
        <v>138</v>
      </c>
      <c r="AL3" s="190"/>
      <c r="AM3" s="191"/>
      <c r="AN3" s="191"/>
      <c r="AO3" s="192"/>
      <c r="AP3" s="190"/>
      <c r="AQ3" s="191"/>
      <c r="AR3" s="191"/>
      <c r="AS3" s="192"/>
      <c r="AT3" s="190"/>
      <c r="AU3" s="191"/>
      <c r="AV3" s="191"/>
      <c r="AW3" s="192"/>
      <c r="AX3" s="46"/>
      <c r="AY3" s="196"/>
      <c r="AZ3" s="197"/>
      <c r="BA3" s="198"/>
      <c r="BB3" s="196"/>
      <c r="BC3" s="197"/>
      <c r="BD3" s="198"/>
      <c r="BE3" s="196"/>
      <c r="BF3" s="197"/>
      <c r="BG3" s="198"/>
      <c r="BH3" s="203"/>
    </row>
    <row r="4" spans="2:60" ht="55.15" customHeight="1">
      <c r="B4" s="184"/>
      <c r="C4" s="171"/>
      <c r="D4" s="173"/>
      <c r="E4" s="174"/>
      <c r="F4" s="69" t="s">
        <v>144</v>
      </c>
      <c r="G4" s="70" t="s">
        <v>145</v>
      </c>
      <c r="H4" s="73" t="s">
        <v>468</v>
      </c>
      <c r="I4" s="71" t="s">
        <v>146</v>
      </c>
      <c r="J4" s="69" t="s">
        <v>144</v>
      </c>
      <c r="K4" s="70" t="s">
        <v>145</v>
      </c>
      <c r="L4" s="73" t="s">
        <v>468</v>
      </c>
      <c r="M4" s="71" t="s">
        <v>146</v>
      </c>
      <c r="N4" s="69" t="s">
        <v>144</v>
      </c>
      <c r="O4" s="70" t="s">
        <v>145</v>
      </c>
      <c r="P4" s="73" t="s">
        <v>468</v>
      </c>
      <c r="Q4" s="71" t="s">
        <v>146</v>
      </c>
      <c r="R4" s="170"/>
      <c r="S4" s="111"/>
      <c r="T4" s="207"/>
      <c r="U4" s="199"/>
      <c r="V4" s="206"/>
      <c r="W4" s="185"/>
      <c r="X4" s="113" t="s">
        <v>144</v>
      </c>
      <c r="Y4" s="113" t="s">
        <v>145</v>
      </c>
      <c r="Z4" s="114" t="s">
        <v>142</v>
      </c>
      <c r="AA4" s="114" t="s">
        <v>146</v>
      </c>
      <c r="AB4" s="113" t="s">
        <v>144</v>
      </c>
      <c r="AC4" s="113" t="s">
        <v>145</v>
      </c>
      <c r="AD4" s="114" t="s">
        <v>142</v>
      </c>
      <c r="AE4" s="114" t="s">
        <v>146</v>
      </c>
      <c r="AF4" s="113" t="s">
        <v>144</v>
      </c>
      <c r="AG4" s="113" t="s">
        <v>145</v>
      </c>
      <c r="AH4" s="114" t="s">
        <v>142</v>
      </c>
      <c r="AI4" s="114" t="s">
        <v>146</v>
      </c>
      <c r="AJ4" s="199"/>
      <c r="AL4" s="109" t="s">
        <v>224</v>
      </c>
      <c r="AM4" s="109" t="s">
        <v>169</v>
      </c>
      <c r="AN4" s="109" t="s">
        <v>170</v>
      </c>
      <c r="AO4" s="109" t="s">
        <v>172</v>
      </c>
      <c r="AP4" s="134" t="s">
        <v>224</v>
      </c>
      <c r="AQ4" s="109" t="s">
        <v>169</v>
      </c>
      <c r="AR4" s="109" t="s">
        <v>170</v>
      </c>
      <c r="AS4" s="109" t="s">
        <v>173</v>
      </c>
      <c r="AT4" s="134" t="s">
        <v>224</v>
      </c>
      <c r="AU4" s="109" t="s">
        <v>169</v>
      </c>
      <c r="AV4" s="109" t="s">
        <v>170</v>
      </c>
      <c r="AW4" s="109" t="s">
        <v>174</v>
      </c>
      <c r="AX4" s="46"/>
      <c r="AY4" s="109" t="s">
        <v>169</v>
      </c>
      <c r="AZ4" s="109" t="s">
        <v>170</v>
      </c>
      <c r="BA4" s="109" t="s">
        <v>171</v>
      </c>
      <c r="BB4" s="109" t="s">
        <v>169</v>
      </c>
      <c r="BC4" s="109" t="s">
        <v>170</v>
      </c>
      <c r="BD4" s="109" t="s">
        <v>171</v>
      </c>
      <c r="BE4" s="109" t="s">
        <v>169</v>
      </c>
      <c r="BF4" s="109" t="s">
        <v>170</v>
      </c>
      <c r="BG4" s="109" t="s">
        <v>171</v>
      </c>
      <c r="BH4" s="204"/>
    </row>
    <row r="5" spans="2:60" s="44" customFormat="1" ht="13.5" customHeight="1">
      <c r="B5" s="77">
        <v>1</v>
      </c>
      <c r="C5" s="53" t="s">
        <v>58</v>
      </c>
      <c r="D5" s="136">
        <v>338602</v>
      </c>
      <c r="E5" s="137">
        <v>316305</v>
      </c>
      <c r="F5" s="138">
        <v>15160</v>
      </c>
      <c r="G5" s="139">
        <v>9557</v>
      </c>
      <c r="H5" s="93">
        <f t="shared" ref="H5:H36" si="0">IFERROR(G5/E5,"-")</f>
        <v>3.0214508148780451E-2</v>
      </c>
      <c r="I5" s="54">
        <f t="shared" ref="I5:I36" si="1">IFERROR(G5/$D5,"-")</f>
        <v>2.8224877584893178E-2</v>
      </c>
      <c r="J5" s="138">
        <v>41026</v>
      </c>
      <c r="K5" s="139">
        <v>10260</v>
      </c>
      <c r="L5" s="93">
        <f t="shared" ref="L5:L36" si="2">IFERROR(K5/E5,"-")</f>
        <v>3.2437046521553561E-2</v>
      </c>
      <c r="M5" s="54">
        <f t="shared" ref="M5:M36" si="3">IFERROR(K5/$D5,"-")</f>
        <v>3.0301061423145759E-2</v>
      </c>
      <c r="N5" s="138">
        <v>42825</v>
      </c>
      <c r="O5" s="139">
        <v>18550</v>
      </c>
      <c r="P5" s="93">
        <f t="shared" ref="P5:P36" si="4">IFERROR(O5/E5,"-")</f>
        <v>5.8645927190528128E-2</v>
      </c>
      <c r="Q5" s="54">
        <f t="shared" ref="Q5:Q36" si="5">IFERROR(O5/$D5,"-")</f>
        <v>5.4784082787461386E-2</v>
      </c>
      <c r="R5" s="140">
        <v>1415</v>
      </c>
      <c r="S5" s="110"/>
      <c r="T5" s="77">
        <v>1</v>
      </c>
      <c r="U5" s="53" t="s">
        <v>58</v>
      </c>
      <c r="V5" s="104">
        <v>331389</v>
      </c>
      <c r="W5" s="105">
        <v>310296</v>
      </c>
      <c r="X5" s="105">
        <v>14769</v>
      </c>
      <c r="Y5" s="105">
        <v>9324</v>
      </c>
      <c r="Z5" s="115">
        <v>3.0048727666486193E-2</v>
      </c>
      <c r="AA5" s="116">
        <v>2.8136117976154913E-2</v>
      </c>
      <c r="AB5" s="105">
        <v>43689</v>
      </c>
      <c r="AC5" s="105">
        <v>10982</v>
      </c>
      <c r="AD5" s="115">
        <v>3.5392012787789723E-2</v>
      </c>
      <c r="AE5" s="116">
        <v>3.3139301545917335E-2</v>
      </c>
      <c r="AF5" s="105">
        <v>43016</v>
      </c>
      <c r="AG5" s="105">
        <v>18418</v>
      </c>
      <c r="AH5" s="115">
        <v>5.935622760203161E-2</v>
      </c>
      <c r="AI5" s="116">
        <v>5.5578187568084636E-2</v>
      </c>
      <c r="AJ5" s="105">
        <v>1442</v>
      </c>
      <c r="AL5" s="45" t="str">
        <f t="shared" ref="AL5:AL36" si="6">INDEX($C$5:$C$78,MATCH(AM5,H$5:H$78,0))</f>
        <v>天王寺区</v>
      </c>
      <c r="AM5" s="95">
        <f>LARGE(H$5:H$78,ROW(A1))</f>
        <v>3.7411666897602884E-2</v>
      </c>
      <c r="AN5" s="95">
        <f>VLOOKUP(AL5,$U$5:$AJ$78,6,FALSE)</f>
        <v>3.1481481481481478E-2</v>
      </c>
      <c r="AO5" s="112">
        <f>(ROUND(AM5,4)-ROUND(AN5,4))*100</f>
        <v>0.5900000000000003</v>
      </c>
      <c r="AP5" s="45" t="str">
        <f t="shared" ref="AP5:AP36" si="7">INDEX($C$5:$C$78,MATCH(AQ5,L$5:L$78,0))</f>
        <v>大正区</v>
      </c>
      <c r="AQ5" s="95">
        <f>LARGE(L$5:L$78,ROW(A1))</f>
        <v>4.5522707797772066E-2</v>
      </c>
      <c r="AR5" s="95">
        <f>VLOOKUP(AP5,$U$5:$AJ$78,10,FALSE)</f>
        <v>4.9089124031853386E-2</v>
      </c>
      <c r="AS5" s="112">
        <f>(ROUND(AQ5,4)-ROUND(AR5,4))*100</f>
        <v>-0.35999999999999988</v>
      </c>
      <c r="AT5" s="45" t="str">
        <f>INDEX($C$5:$C$78,MATCH(AU5,P$5:P$78,0))</f>
        <v>浪速区</v>
      </c>
      <c r="AU5" s="95">
        <f>LARGE(P$5:P$78,ROW(A1))</f>
        <v>7.9291251384274647E-2</v>
      </c>
      <c r="AV5" s="95">
        <f>VLOOKUP(AT5,$U$5:$AJ$78,14,FALSE)</f>
        <v>6.3386727688787184E-2</v>
      </c>
      <c r="AW5" s="112">
        <f>(ROUND(AU5,4)-ROUND(AV5,4))*100</f>
        <v>1.5899999999999999</v>
      </c>
      <c r="AX5" s="47"/>
      <c r="AY5" s="95">
        <f>$H$79</f>
        <v>2.5879373892488376E-2</v>
      </c>
      <c r="AZ5" s="95">
        <f>$Z$79</f>
        <v>2.5586054101383711E-2</v>
      </c>
      <c r="BA5" s="112">
        <f>(ROUND(AY5,4)-ROUND(AZ5,4))*100</f>
        <v>2.9999999999999818E-2</v>
      </c>
      <c r="BB5" s="95">
        <f>$L$79</f>
        <v>2.2230544515632503E-2</v>
      </c>
      <c r="BC5" s="95">
        <f>$AD$79</f>
        <v>2.4346949334677688E-2</v>
      </c>
      <c r="BD5" s="112">
        <f>(ROUND(BB5,4)-ROUND(BC5,4))*100</f>
        <v>-0.20999999999999977</v>
      </c>
      <c r="BE5" s="95">
        <f>$P$79</f>
        <v>5.9268567757163874E-2</v>
      </c>
      <c r="BF5" s="95">
        <f>$AH$79</f>
        <v>5.9252380257461386E-2</v>
      </c>
      <c r="BG5" s="112">
        <f>(ROUND(BE5,4)-ROUND(BF5,4))*100</f>
        <v>0</v>
      </c>
      <c r="BH5" s="90">
        <v>0</v>
      </c>
    </row>
    <row r="6" spans="2:60" s="44" customFormat="1" ht="13.5" customHeight="1">
      <c r="B6" s="77">
        <v>2</v>
      </c>
      <c r="C6" s="53" t="s">
        <v>103</v>
      </c>
      <c r="D6" s="136">
        <v>12178</v>
      </c>
      <c r="E6" s="137">
        <v>11420</v>
      </c>
      <c r="F6" s="138">
        <v>465</v>
      </c>
      <c r="G6" s="139">
        <v>315</v>
      </c>
      <c r="H6" s="93">
        <f t="shared" si="0"/>
        <v>2.7583187390542906E-2</v>
      </c>
      <c r="I6" s="54">
        <f t="shared" si="1"/>
        <v>2.5866316308096566E-2</v>
      </c>
      <c r="J6" s="138">
        <v>1675</v>
      </c>
      <c r="K6" s="139">
        <v>405</v>
      </c>
      <c r="L6" s="93">
        <f t="shared" si="2"/>
        <v>3.5464098073555168E-2</v>
      </c>
      <c r="M6" s="54">
        <f t="shared" si="3"/>
        <v>3.3256692396124159E-2</v>
      </c>
      <c r="N6" s="138">
        <v>1515</v>
      </c>
      <c r="O6" s="139">
        <v>629</v>
      </c>
      <c r="P6" s="93">
        <f t="shared" si="4"/>
        <v>5.5078809106830121E-2</v>
      </c>
      <c r="Q6" s="54">
        <f t="shared" si="5"/>
        <v>5.165051732632616E-2</v>
      </c>
      <c r="R6" s="140">
        <v>63</v>
      </c>
      <c r="S6" s="110"/>
      <c r="T6" s="77">
        <v>2</v>
      </c>
      <c r="U6" s="53" t="s">
        <v>103</v>
      </c>
      <c r="V6" s="104">
        <v>11843</v>
      </c>
      <c r="W6" s="105">
        <v>11116</v>
      </c>
      <c r="X6" s="105">
        <v>514</v>
      </c>
      <c r="Y6" s="105">
        <v>312</v>
      </c>
      <c r="Z6" s="115">
        <v>2.8067650233897085E-2</v>
      </c>
      <c r="AA6" s="116">
        <v>2.6344676180021953E-2</v>
      </c>
      <c r="AB6" s="105">
        <v>1696</v>
      </c>
      <c r="AC6" s="105">
        <v>417</v>
      </c>
      <c r="AD6" s="115">
        <v>3.7513494062612451E-2</v>
      </c>
      <c r="AE6" s="116">
        <v>3.5210672971375499E-2</v>
      </c>
      <c r="AF6" s="105">
        <v>1547</v>
      </c>
      <c r="AG6" s="105">
        <v>671</v>
      </c>
      <c r="AH6" s="115">
        <v>6.0363440086361998E-2</v>
      </c>
      <c r="AI6" s="116">
        <v>5.6657941399983112E-2</v>
      </c>
      <c r="AJ6" s="105">
        <v>64</v>
      </c>
      <c r="AL6" s="45" t="str">
        <f t="shared" si="6"/>
        <v>鶴見区</v>
      </c>
      <c r="AM6" s="95">
        <f>LARGE(H$5:H$78,ROW(A2))</f>
        <v>3.7183975106962273E-2</v>
      </c>
      <c r="AN6" s="95">
        <f t="shared" ref="AN6:AN69" si="8">VLOOKUP(AL6,$U$5:$AJ$78,6,FALSE)</f>
        <v>3.3592757306226177E-2</v>
      </c>
      <c r="AO6" s="112">
        <f t="shared" ref="AO6:AO69" si="9">(ROUND(AM6,4)-ROUND(AN6,4))*100</f>
        <v>0.35999999999999988</v>
      </c>
      <c r="AP6" s="45" t="str">
        <f t="shared" si="7"/>
        <v>平野区</v>
      </c>
      <c r="AQ6" s="95">
        <f t="shared" ref="AQ6:AQ69" si="10">LARGE(L$5:L$78,ROW(A2))</f>
        <v>4.1967139989591853E-2</v>
      </c>
      <c r="AR6" s="95">
        <f t="shared" ref="AR6:AR69" si="11">VLOOKUP(AP6,$U$5:$AJ$78,10,FALSE)</f>
        <v>4.5596950137772242E-2</v>
      </c>
      <c r="AS6" s="112">
        <f t="shared" ref="AS6:AS69" si="12">(ROUND(AQ6,4)-ROUND(AR6,4))*100</f>
        <v>-0.35999999999999988</v>
      </c>
      <c r="AT6" s="45" t="str">
        <f t="shared" ref="AT6:AT69" si="13">INDEX($C$5:$C$78,MATCH(AU6,P$5:P$78,0))</f>
        <v>千早赤阪村</v>
      </c>
      <c r="AU6" s="95">
        <f t="shared" ref="AU6:AU69" si="14">LARGE(P$5:P$78,ROW(A2))</f>
        <v>7.5770191507077436E-2</v>
      </c>
      <c r="AV6" s="95">
        <f t="shared" ref="AV6:AV69" si="15">VLOOKUP(AT6,$U$5:$AJ$78,14,FALSE)</f>
        <v>6.7579127459366978E-2</v>
      </c>
      <c r="AW6" s="112">
        <f t="shared" ref="AW6:AW69" si="16">(ROUND(AU6,4)-ROUND(AV6,4))*100</f>
        <v>0.82000000000000128</v>
      </c>
      <c r="AX6" s="47"/>
      <c r="AY6" s="95">
        <f t="shared" ref="AY6:AY69" si="17">$H$79</f>
        <v>2.5879373892488376E-2</v>
      </c>
      <c r="AZ6" s="95">
        <f t="shared" ref="AZ6:AZ69" si="18">$Z$79</f>
        <v>2.5586054101383711E-2</v>
      </c>
      <c r="BA6" s="112">
        <f t="shared" ref="BA6:BA69" si="19">(ROUND(AY6,4)-ROUND(AZ6,4))*100</f>
        <v>2.9999999999999818E-2</v>
      </c>
      <c r="BB6" s="95">
        <f t="shared" ref="BB6:BB69" si="20">$L$79</f>
        <v>2.2230544515632503E-2</v>
      </c>
      <c r="BC6" s="95">
        <f t="shared" ref="BC6:BC69" si="21">$AD$79</f>
        <v>2.4346949334677688E-2</v>
      </c>
      <c r="BD6" s="112">
        <f t="shared" ref="BD6:BD69" si="22">(ROUND(BB6,4)-ROUND(BC6,4))*100</f>
        <v>-0.20999999999999977</v>
      </c>
      <c r="BE6" s="95">
        <f t="shared" ref="BE6:BE69" si="23">$P$79</f>
        <v>5.9268567757163874E-2</v>
      </c>
      <c r="BF6" s="95">
        <f t="shared" ref="BF6:BF69" si="24">$AH$79</f>
        <v>5.9252380257461386E-2</v>
      </c>
      <c r="BG6" s="112">
        <f t="shared" ref="BG6:BG69" si="25">(ROUND(BE6,4)-ROUND(BF6,4))*100</f>
        <v>0</v>
      </c>
      <c r="BH6" s="90">
        <v>0</v>
      </c>
    </row>
    <row r="7" spans="2:60" s="44" customFormat="1" ht="13.5" customHeight="1">
      <c r="B7" s="77">
        <v>3</v>
      </c>
      <c r="C7" s="53" t="s">
        <v>104</v>
      </c>
      <c r="D7" s="136">
        <v>7844</v>
      </c>
      <c r="E7" s="137">
        <v>7421</v>
      </c>
      <c r="F7" s="138">
        <v>251</v>
      </c>
      <c r="G7" s="139">
        <v>185</v>
      </c>
      <c r="H7" s="93">
        <f t="shared" si="0"/>
        <v>2.4929254817410054E-2</v>
      </c>
      <c r="I7" s="54">
        <f t="shared" si="1"/>
        <v>2.358490566037736E-2</v>
      </c>
      <c r="J7" s="138">
        <v>725</v>
      </c>
      <c r="K7" s="139">
        <v>199</v>
      </c>
      <c r="L7" s="93">
        <f t="shared" si="2"/>
        <v>2.6815793019808652E-2</v>
      </c>
      <c r="M7" s="54">
        <f t="shared" si="3"/>
        <v>2.5369709331973484E-2</v>
      </c>
      <c r="N7" s="138">
        <v>985</v>
      </c>
      <c r="O7" s="139">
        <v>459</v>
      </c>
      <c r="P7" s="93">
        <f t="shared" si="4"/>
        <v>6.1851502492925481E-2</v>
      </c>
      <c r="Q7" s="54">
        <f t="shared" si="5"/>
        <v>5.8516063233044362E-2</v>
      </c>
      <c r="R7" s="140">
        <v>29</v>
      </c>
      <c r="S7" s="110"/>
      <c r="T7" s="77">
        <v>3</v>
      </c>
      <c r="U7" s="53" t="s">
        <v>104</v>
      </c>
      <c r="V7" s="104">
        <v>7600</v>
      </c>
      <c r="W7" s="105">
        <v>7208</v>
      </c>
      <c r="X7" s="105">
        <v>192</v>
      </c>
      <c r="Y7" s="105">
        <v>134</v>
      </c>
      <c r="Z7" s="115">
        <v>1.8590455049944506E-2</v>
      </c>
      <c r="AA7" s="116">
        <v>1.7631578947368422E-2</v>
      </c>
      <c r="AB7" s="105">
        <v>887</v>
      </c>
      <c r="AC7" s="105">
        <v>214</v>
      </c>
      <c r="AD7" s="115">
        <v>2.9689234184239733E-2</v>
      </c>
      <c r="AE7" s="116">
        <v>2.8157894736842104E-2</v>
      </c>
      <c r="AF7" s="105">
        <v>1019</v>
      </c>
      <c r="AG7" s="105">
        <v>478</v>
      </c>
      <c r="AH7" s="115">
        <v>6.6315205327413987E-2</v>
      </c>
      <c r="AI7" s="116">
        <v>6.2894736842105267E-2</v>
      </c>
      <c r="AJ7" s="105">
        <v>31</v>
      </c>
      <c r="AL7" s="45" t="str">
        <f t="shared" si="6"/>
        <v>浪速区</v>
      </c>
      <c r="AM7" s="95">
        <f t="shared" ref="AM7:AM36" si="26">LARGE(H$5:H$78,ROW(A3))</f>
        <v>3.4330011074197121E-2</v>
      </c>
      <c r="AN7" s="95">
        <f t="shared" si="8"/>
        <v>3.5697940503432495E-2</v>
      </c>
      <c r="AO7" s="112">
        <f t="shared" si="9"/>
        <v>-0.14000000000000054</v>
      </c>
      <c r="AP7" s="45" t="str">
        <f t="shared" si="7"/>
        <v>港区</v>
      </c>
      <c r="AQ7" s="95">
        <f t="shared" si="10"/>
        <v>4.1352657004830914E-2</v>
      </c>
      <c r="AR7" s="95">
        <f t="shared" si="11"/>
        <v>4.9514658299833314E-2</v>
      </c>
      <c r="AS7" s="112">
        <f t="shared" si="12"/>
        <v>-0.81000000000000028</v>
      </c>
      <c r="AT7" s="45" t="str">
        <f t="shared" si="13"/>
        <v>中央区</v>
      </c>
      <c r="AU7" s="95">
        <f t="shared" si="14"/>
        <v>7.4351361817477729E-2</v>
      </c>
      <c r="AV7" s="95">
        <f t="shared" si="15"/>
        <v>7.773247402341181E-2</v>
      </c>
      <c r="AW7" s="112">
        <f t="shared" si="16"/>
        <v>-0.33000000000000113</v>
      </c>
      <c r="AX7" s="47"/>
      <c r="AY7" s="95">
        <f t="shared" si="17"/>
        <v>2.5879373892488376E-2</v>
      </c>
      <c r="AZ7" s="95">
        <f t="shared" si="18"/>
        <v>2.5586054101383711E-2</v>
      </c>
      <c r="BA7" s="112">
        <f t="shared" si="19"/>
        <v>2.9999999999999818E-2</v>
      </c>
      <c r="BB7" s="95">
        <f t="shared" si="20"/>
        <v>2.2230544515632503E-2</v>
      </c>
      <c r="BC7" s="95">
        <f t="shared" si="21"/>
        <v>2.4346949334677688E-2</v>
      </c>
      <c r="BD7" s="112">
        <f t="shared" si="22"/>
        <v>-0.20999999999999977</v>
      </c>
      <c r="BE7" s="95">
        <f t="shared" si="23"/>
        <v>5.9268567757163874E-2</v>
      </c>
      <c r="BF7" s="95">
        <f t="shared" si="24"/>
        <v>5.9252380257461386E-2</v>
      </c>
      <c r="BG7" s="112">
        <f t="shared" si="25"/>
        <v>0</v>
      </c>
      <c r="BH7" s="90">
        <v>0</v>
      </c>
    </row>
    <row r="8" spans="2:60" s="44" customFormat="1" ht="13.5" customHeight="1">
      <c r="B8" s="77">
        <v>4</v>
      </c>
      <c r="C8" s="53" t="s">
        <v>105</v>
      </c>
      <c r="D8" s="136">
        <v>8959</v>
      </c>
      <c r="E8" s="137">
        <v>8432</v>
      </c>
      <c r="F8" s="138">
        <v>401</v>
      </c>
      <c r="G8" s="139">
        <v>239</v>
      </c>
      <c r="H8" s="93">
        <f t="shared" si="0"/>
        <v>2.8344402277039847E-2</v>
      </c>
      <c r="I8" s="54">
        <f t="shared" si="1"/>
        <v>2.6677084496037503E-2</v>
      </c>
      <c r="J8" s="138">
        <v>942</v>
      </c>
      <c r="K8" s="139">
        <v>223</v>
      </c>
      <c r="L8" s="93">
        <f t="shared" si="2"/>
        <v>2.6446869070208729E-2</v>
      </c>
      <c r="M8" s="54">
        <f t="shared" si="3"/>
        <v>2.4891170889608214E-2</v>
      </c>
      <c r="N8" s="138">
        <v>1104</v>
      </c>
      <c r="O8" s="139">
        <v>477</v>
      </c>
      <c r="P8" s="93">
        <f t="shared" si="4"/>
        <v>5.6570208728652753E-2</v>
      </c>
      <c r="Q8" s="54">
        <f t="shared" si="5"/>
        <v>5.324254939167318E-2</v>
      </c>
      <c r="R8" s="140">
        <v>34</v>
      </c>
      <c r="S8" s="110"/>
      <c r="T8" s="77">
        <v>4</v>
      </c>
      <c r="U8" s="53" t="s">
        <v>105</v>
      </c>
      <c r="V8" s="104">
        <v>8806</v>
      </c>
      <c r="W8" s="105">
        <v>8331</v>
      </c>
      <c r="X8" s="105">
        <v>362</v>
      </c>
      <c r="Y8" s="105">
        <v>245</v>
      </c>
      <c r="Z8" s="115">
        <v>2.940823430560557E-2</v>
      </c>
      <c r="AA8" s="116">
        <v>2.7821939586645469E-2</v>
      </c>
      <c r="AB8" s="105">
        <v>1059</v>
      </c>
      <c r="AC8" s="105">
        <v>261</v>
      </c>
      <c r="AD8" s="115">
        <v>3.1328772056175729E-2</v>
      </c>
      <c r="AE8" s="116">
        <v>2.9638882580059051E-2</v>
      </c>
      <c r="AF8" s="105">
        <v>1141</v>
      </c>
      <c r="AG8" s="105">
        <v>482</v>
      </c>
      <c r="AH8" s="115">
        <v>5.785619973592606E-2</v>
      </c>
      <c r="AI8" s="116">
        <v>5.473540767658415E-2</v>
      </c>
      <c r="AJ8" s="105">
        <v>36</v>
      </c>
      <c r="AL8" s="45" t="str">
        <f t="shared" si="6"/>
        <v>阿倍野区</v>
      </c>
      <c r="AM8" s="95">
        <f t="shared" si="26"/>
        <v>3.4297194518188995E-2</v>
      </c>
      <c r="AN8" s="95">
        <f t="shared" si="8"/>
        <v>3.6988110964332896E-2</v>
      </c>
      <c r="AO8" s="112">
        <f t="shared" si="9"/>
        <v>-0.27000000000000013</v>
      </c>
      <c r="AP8" s="45" t="str">
        <f t="shared" si="7"/>
        <v>東住吉区</v>
      </c>
      <c r="AQ8" s="95">
        <f t="shared" si="10"/>
        <v>4.0935347700511E-2</v>
      </c>
      <c r="AR8" s="95">
        <f t="shared" si="11"/>
        <v>4.337783786828911E-2</v>
      </c>
      <c r="AS8" s="112">
        <f t="shared" si="12"/>
        <v>-0.25000000000000022</v>
      </c>
      <c r="AT8" s="45" t="str">
        <f t="shared" si="13"/>
        <v>天王寺区</v>
      </c>
      <c r="AU8" s="95">
        <f t="shared" si="14"/>
        <v>7.2467784397949292E-2</v>
      </c>
      <c r="AV8" s="95">
        <f t="shared" si="15"/>
        <v>7.8917378917378919E-2</v>
      </c>
      <c r="AW8" s="112">
        <f t="shared" si="16"/>
        <v>-0.64000000000000035</v>
      </c>
      <c r="AX8" s="47"/>
      <c r="AY8" s="95">
        <f t="shared" si="17"/>
        <v>2.5879373892488376E-2</v>
      </c>
      <c r="AZ8" s="95">
        <f t="shared" si="18"/>
        <v>2.5586054101383711E-2</v>
      </c>
      <c r="BA8" s="112">
        <f t="shared" si="19"/>
        <v>2.9999999999999818E-2</v>
      </c>
      <c r="BB8" s="95">
        <f t="shared" si="20"/>
        <v>2.2230544515632503E-2</v>
      </c>
      <c r="BC8" s="95">
        <f t="shared" si="21"/>
        <v>2.4346949334677688E-2</v>
      </c>
      <c r="BD8" s="112">
        <f t="shared" si="22"/>
        <v>-0.20999999999999977</v>
      </c>
      <c r="BE8" s="95">
        <f t="shared" si="23"/>
        <v>5.9268567757163874E-2</v>
      </c>
      <c r="BF8" s="95">
        <f t="shared" si="24"/>
        <v>5.9252380257461386E-2</v>
      </c>
      <c r="BG8" s="112">
        <f t="shared" si="25"/>
        <v>0</v>
      </c>
      <c r="BH8" s="90">
        <v>0</v>
      </c>
    </row>
    <row r="9" spans="2:60" s="44" customFormat="1" ht="13.5" customHeight="1">
      <c r="B9" s="77">
        <v>5</v>
      </c>
      <c r="C9" s="53" t="s">
        <v>106</v>
      </c>
      <c r="D9" s="136">
        <v>7648</v>
      </c>
      <c r="E9" s="137">
        <v>7140</v>
      </c>
      <c r="F9" s="138">
        <v>255</v>
      </c>
      <c r="G9" s="139">
        <v>177</v>
      </c>
      <c r="H9" s="93">
        <f t="shared" si="0"/>
        <v>2.4789915966386553E-2</v>
      </c>
      <c r="I9" s="54">
        <f t="shared" si="1"/>
        <v>2.3143305439330544E-2</v>
      </c>
      <c r="J9" s="138">
        <v>700</v>
      </c>
      <c r="K9" s="139">
        <v>197</v>
      </c>
      <c r="L9" s="93">
        <f t="shared" si="2"/>
        <v>2.7591036414565825E-2</v>
      </c>
      <c r="M9" s="54">
        <f t="shared" si="3"/>
        <v>2.575836820083682E-2</v>
      </c>
      <c r="N9" s="138">
        <v>1090</v>
      </c>
      <c r="O9" s="139">
        <v>508</v>
      </c>
      <c r="P9" s="93">
        <f t="shared" si="4"/>
        <v>7.1148459383753498E-2</v>
      </c>
      <c r="Q9" s="54">
        <f t="shared" si="5"/>
        <v>6.6422594142259414E-2</v>
      </c>
      <c r="R9" s="140">
        <v>24</v>
      </c>
      <c r="S9" s="110"/>
      <c r="T9" s="77">
        <v>5</v>
      </c>
      <c r="U9" s="53" t="s">
        <v>106</v>
      </c>
      <c r="V9" s="104">
        <v>7404</v>
      </c>
      <c r="W9" s="105">
        <v>6919</v>
      </c>
      <c r="X9" s="105">
        <v>203</v>
      </c>
      <c r="Y9" s="105">
        <v>149</v>
      </c>
      <c r="Z9" s="115">
        <v>2.1534903887845066E-2</v>
      </c>
      <c r="AA9" s="116">
        <v>2.0124257158292816E-2</v>
      </c>
      <c r="AB9" s="105">
        <v>906</v>
      </c>
      <c r="AC9" s="105">
        <v>231</v>
      </c>
      <c r="AD9" s="115">
        <v>3.3386327503974564E-2</v>
      </c>
      <c r="AE9" s="116">
        <v>3.119935170178282E-2</v>
      </c>
      <c r="AF9" s="105">
        <v>978</v>
      </c>
      <c r="AG9" s="105">
        <v>460</v>
      </c>
      <c r="AH9" s="115">
        <v>6.6483595895360598E-2</v>
      </c>
      <c r="AI9" s="116">
        <v>6.2128579146407348E-2</v>
      </c>
      <c r="AJ9" s="105">
        <v>28</v>
      </c>
      <c r="AL9" s="45" t="str">
        <f t="shared" si="6"/>
        <v>住吉区</v>
      </c>
      <c r="AM9" s="95">
        <f t="shared" si="26"/>
        <v>3.4007813282580387E-2</v>
      </c>
      <c r="AN9" s="95">
        <f t="shared" si="8"/>
        <v>3.3078101071975501E-2</v>
      </c>
      <c r="AO9" s="112">
        <f t="shared" si="9"/>
        <v>9.0000000000000496E-2</v>
      </c>
      <c r="AP9" s="45" t="str">
        <f t="shared" si="7"/>
        <v>生野区</v>
      </c>
      <c r="AQ9" s="95">
        <f t="shared" si="10"/>
        <v>4.0484188578709605E-2</v>
      </c>
      <c r="AR9" s="95">
        <f t="shared" si="11"/>
        <v>4.5849988243592758E-2</v>
      </c>
      <c r="AS9" s="112">
        <f t="shared" si="12"/>
        <v>-0.52999999999999992</v>
      </c>
      <c r="AT9" s="45" t="str">
        <f t="shared" si="13"/>
        <v>島本町</v>
      </c>
      <c r="AU9" s="95">
        <f t="shared" si="14"/>
        <v>7.1181755355908774E-2</v>
      </c>
      <c r="AV9" s="95">
        <f t="shared" si="15"/>
        <v>5.1773729626078617E-2</v>
      </c>
      <c r="AW9" s="112">
        <f t="shared" si="16"/>
        <v>1.94</v>
      </c>
      <c r="AX9" s="47"/>
      <c r="AY9" s="95">
        <f t="shared" si="17"/>
        <v>2.5879373892488376E-2</v>
      </c>
      <c r="AZ9" s="95">
        <f t="shared" si="18"/>
        <v>2.5586054101383711E-2</v>
      </c>
      <c r="BA9" s="112">
        <f t="shared" si="19"/>
        <v>2.9999999999999818E-2</v>
      </c>
      <c r="BB9" s="95">
        <f t="shared" si="20"/>
        <v>2.2230544515632503E-2</v>
      </c>
      <c r="BC9" s="95">
        <f t="shared" si="21"/>
        <v>2.4346949334677688E-2</v>
      </c>
      <c r="BD9" s="112">
        <f t="shared" si="22"/>
        <v>-0.20999999999999977</v>
      </c>
      <c r="BE9" s="95">
        <f t="shared" si="23"/>
        <v>5.9268567757163874E-2</v>
      </c>
      <c r="BF9" s="95">
        <f t="shared" si="24"/>
        <v>5.9252380257461386E-2</v>
      </c>
      <c r="BG9" s="112">
        <f t="shared" si="25"/>
        <v>0</v>
      </c>
      <c r="BH9" s="90">
        <v>0</v>
      </c>
    </row>
    <row r="10" spans="2:60" s="44" customFormat="1" ht="13.5" customHeight="1">
      <c r="B10" s="77">
        <v>6</v>
      </c>
      <c r="C10" s="53" t="s">
        <v>107</v>
      </c>
      <c r="D10" s="136">
        <v>11102</v>
      </c>
      <c r="E10" s="137">
        <v>10350</v>
      </c>
      <c r="F10" s="138">
        <v>477</v>
      </c>
      <c r="G10" s="139">
        <v>303</v>
      </c>
      <c r="H10" s="93">
        <f t="shared" si="0"/>
        <v>2.9275362318840578E-2</v>
      </c>
      <c r="I10" s="54">
        <f t="shared" si="1"/>
        <v>2.7292379751396145E-2</v>
      </c>
      <c r="J10" s="138">
        <v>1774</v>
      </c>
      <c r="K10" s="139">
        <v>428</v>
      </c>
      <c r="L10" s="93">
        <f t="shared" si="2"/>
        <v>4.1352657004830914E-2</v>
      </c>
      <c r="M10" s="54">
        <f t="shared" si="3"/>
        <v>3.8551612322104127E-2</v>
      </c>
      <c r="N10" s="138">
        <v>1162</v>
      </c>
      <c r="O10" s="139">
        <v>513</v>
      </c>
      <c r="P10" s="93">
        <f t="shared" si="4"/>
        <v>4.9565217391304345E-2</v>
      </c>
      <c r="Q10" s="54">
        <f t="shared" si="5"/>
        <v>4.6207890470185552E-2</v>
      </c>
      <c r="R10" s="140">
        <v>62</v>
      </c>
      <c r="S10" s="110"/>
      <c r="T10" s="77">
        <v>6</v>
      </c>
      <c r="U10" s="53" t="s">
        <v>107</v>
      </c>
      <c r="V10" s="104">
        <v>10929</v>
      </c>
      <c r="W10" s="105">
        <v>10199</v>
      </c>
      <c r="X10" s="105">
        <v>456</v>
      </c>
      <c r="Y10" s="105">
        <v>271</v>
      </c>
      <c r="Z10" s="115">
        <v>2.6571232473771939E-2</v>
      </c>
      <c r="AA10" s="116">
        <v>2.4796413212553756E-2</v>
      </c>
      <c r="AB10" s="105">
        <v>2069</v>
      </c>
      <c r="AC10" s="105">
        <v>505</v>
      </c>
      <c r="AD10" s="115">
        <v>4.9514658299833314E-2</v>
      </c>
      <c r="AE10" s="116">
        <v>4.6207338274316043E-2</v>
      </c>
      <c r="AF10" s="105">
        <v>1287</v>
      </c>
      <c r="AG10" s="105">
        <v>524</v>
      </c>
      <c r="AH10" s="115">
        <v>5.1377586037846847E-2</v>
      </c>
      <c r="AI10" s="116">
        <v>4.794583218958734E-2</v>
      </c>
      <c r="AJ10" s="105">
        <v>74</v>
      </c>
      <c r="AL10" s="45" t="str">
        <f t="shared" si="6"/>
        <v>生野区</v>
      </c>
      <c r="AM10" s="95">
        <f t="shared" si="26"/>
        <v>3.2897023051083052E-2</v>
      </c>
      <c r="AN10" s="95">
        <f t="shared" si="8"/>
        <v>3.3564542675758285E-2</v>
      </c>
      <c r="AO10" s="112">
        <f t="shared" si="9"/>
        <v>-6.9999999999999923E-2</v>
      </c>
      <c r="AP10" s="45" t="str">
        <f t="shared" si="7"/>
        <v>鶴見区</v>
      </c>
      <c r="AQ10" s="95">
        <f t="shared" si="10"/>
        <v>3.6561649163749516E-2</v>
      </c>
      <c r="AR10" s="95">
        <f t="shared" si="11"/>
        <v>3.9469504447268107E-2</v>
      </c>
      <c r="AS10" s="112">
        <f t="shared" si="12"/>
        <v>-0.28999999999999998</v>
      </c>
      <c r="AT10" s="45" t="str">
        <f t="shared" si="13"/>
        <v>西区</v>
      </c>
      <c r="AU10" s="95">
        <f t="shared" si="14"/>
        <v>7.1148459383753498E-2</v>
      </c>
      <c r="AV10" s="95">
        <f t="shared" si="15"/>
        <v>6.6483595895360598E-2</v>
      </c>
      <c r="AW10" s="112">
        <f t="shared" si="16"/>
        <v>0.4599999999999993</v>
      </c>
      <c r="AX10" s="47"/>
      <c r="AY10" s="95">
        <f t="shared" si="17"/>
        <v>2.5879373892488376E-2</v>
      </c>
      <c r="AZ10" s="95">
        <f t="shared" si="18"/>
        <v>2.5586054101383711E-2</v>
      </c>
      <c r="BA10" s="112">
        <f t="shared" si="19"/>
        <v>2.9999999999999818E-2</v>
      </c>
      <c r="BB10" s="95">
        <f t="shared" si="20"/>
        <v>2.2230544515632503E-2</v>
      </c>
      <c r="BC10" s="95">
        <f t="shared" si="21"/>
        <v>2.4346949334677688E-2</v>
      </c>
      <c r="BD10" s="112">
        <f t="shared" si="22"/>
        <v>-0.20999999999999977</v>
      </c>
      <c r="BE10" s="95">
        <f t="shared" si="23"/>
        <v>5.9268567757163874E-2</v>
      </c>
      <c r="BF10" s="95">
        <f t="shared" si="24"/>
        <v>5.9252380257461386E-2</v>
      </c>
      <c r="BG10" s="112">
        <f t="shared" si="25"/>
        <v>0</v>
      </c>
      <c r="BH10" s="90">
        <v>0</v>
      </c>
    </row>
    <row r="11" spans="2:60" s="44" customFormat="1" ht="13.5" customHeight="1">
      <c r="B11" s="77">
        <v>7</v>
      </c>
      <c r="C11" s="53" t="s">
        <v>108</v>
      </c>
      <c r="D11" s="104">
        <v>9928</v>
      </c>
      <c r="E11" s="105">
        <v>9336</v>
      </c>
      <c r="F11" s="141">
        <v>378</v>
      </c>
      <c r="G11" s="142">
        <v>244</v>
      </c>
      <c r="H11" s="93">
        <f t="shared" si="0"/>
        <v>2.6135389888603255E-2</v>
      </c>
      <c r="I11" s="54">
        <f t="shared" si="1"/>
        <v>2.4576954069298954E-2</v>
      </c>
      <c r="J11" s="141">
        <v>1995</v>
      </c>
      <c r="K11" s="142">
        <v>425</v>
      </c>
      <c r="L11" s="96">
        <f t="shared" si="2"/>
        <v>4.5522707797772066E-2</v>
      </c>
      <c r="M11" s="55">
        <f t="shared" si="3"/>
        <v>4.2808219178082189E-2</v>
      </c>
      <c r="N11" s="141">
        <v>1480</v>
      </c>
      <c r="O11" s="142">
        <v>601</v>
      </c>
      <c r="P11" s="96">
        <f t="shared" si="4"/>
        <v>6.4374464438731793E-2</v>
      </c>
      <c r="Q11" s="54">
        <f t="shared" si="5"/>
        <v>6.0535858178887993E-2</v>
      </c>
      <c r="R11" s="140">
        <v>55</v>
      </c>
      <c r="S11" s="110"/>
      <c r="T11" s="77">
        <v>7</v>
      </c>
      <c r="U11" s="53" t="s">
        <v>108</v>
      </c>
      <c r="V11" s="104">
        <v>9716</v>
      </c>
      <c r="W11" s="105">
        <v>9167</v>
      </c>
      <c r="X11" s="105">
        <v>370</v>
      </c>
      <c r="Y11" s="105">
        <v>245</v>
      </c>
      <c r="Z11" s="115">
        <v>2.6726300861786845E-2</v>
      </c>
      <c r="AA11" s="116">
        <v>2.5216138328530261E-2</v>
      </c>
      <c r="AB11" s="105">
        <v>2016</v>
      </c>
      <c r="AC11" s="105">
        <v>450</v>
      </c>
      <c r="AD11" s="115">
        <v>4.9089124031853386E-2</v>
      </c>
      <c r="AE11" s="116">
        <v>4.6315356113627006E-2</v>
      </c>
      <c r="AF11" s="105">
        <v>1433</v>
      </c>
      <c r="AG11" s="105">
        <v>587</v>
      </c>
      <c r="AH11" s="115">
        <v>6.4034035125995412E-2</v>
      </c>
      <c r="AI11" s="116">
        <v>6.0415808974886784E-2</v>
      </c>
      <c r="AJ11" s="105">
        <v>63</v>
      </c>
      <c r="AL11" s="45" t="str">
        <f t="shared" si="6"/>
        <v>泉大津市</v>
      </c>
      <c r="AM11" s="95">
        <f t="shared" si="26"/>
        <v>3.2812997769990443E-2</v>
      </c>
      <c r="AN11" s="95">
        <f t="shared" si="8"/>
        <v>3.1820667031164568E-2</v>
      </c>
      <c r="AO11" s="112">
        <f t="shared" si="9"/>
        <v>0.10000000000000009</v>
      </c>
      <c r="AP11" s="45" t="str">
        <f t="shared" si="7"/>
        <v>住吉区</v>
      </c>
      <c r="AQ11" s="95">
        <f t="shared" si="10"/>
        <v>3.6461985375137736E-2</v>
      </c>
      <c r="AR11" s="95">
        <f t="shared" si="11"/>
        <v>3.9714139867279223E-2</v>
      </c>
      <c r="AS11" s="112">
        <f t="shared" si="12"/>
        <v>-0.32000000000000017</v>
      </c>
      <c r="AT11" s="45" t="str">
        <f t="shared" si="13"/>
        <v>寝屋川市</v>
      </c>
      <c r="AU11" s="95">
        <f t="shared" si="14"/>
        <v>6.762654000296868E-2</v>
      </c>
      <c r="AV11" s="95">
        <f t="shared" si="15"/>
        <v>6.2509599139917063E-2</v>
      </c>
      <c r="AW11" s="112">
        <f t="shared" si="16"/>
        <v>0.50999999999999934</v>
      </c>
      <c r="AX11" s="47"/>
      <c r="AY11" s="95">
        <f t="shared" si="17"/>
        <v>2.5879373892488376E-2</v>
      </c>
      <c r="AZ11" s="95">
        <f t="shared" si="18"/>
        <v>2.5586054101383711E-2</v>
      </c>
      <c r="BA11" s="112">
        <f t="shared" si="19"/>
        <v>2.9999999999999818E-2</v>
      </c>
      <c r="BB11" s="95">
        <f t="shared" si="20"/>
        <v>2.2230544515632503E-2</v>
      </c>
      <c r="BC11" s="95">
        <f t="shared" si="21"/>
        <v>2.4346949334677688E-2</v>
      </c>
      <c r="BD11" s="112">
        <f t="shared" si="22"/>
        <v>-0.20999999999999977</v>
      </c>
      <c r="BE11" s="95">
        <f t="shared" si="23"/>
        <v>5.9268567757163874E-2</v>
      </c>
      <c r="BF11" s="95">
        <f t="shared" si="24"/>
        <v>5.9252380257461386E-2</v>
      </c>
      <c r="BG11" s="112">
        <f t="shared" si="25"/>
        <v>0</v>
      </c>
      <c r="BH11" s="90">
        <v>0</v>
      </c>
    </row>
    <row r="12" spans="2:60" s="44" customFormat="1" ht="13.5" customHeight="1">
      <c r="B12" s="77">
        <v>8</v>
      </c>
      <c r="C12" s="53" t="s">
        <v>59</v>
      </c>
      <c r="D12" s="143">
        <v>7671</v>
      </c>
      <c r="E12" s="144">
        <v>7217</v>
      </c>
      <c r="F12" s="145">
        <v>435</v>
      </c>
      <c r="G12" s="146">
        <v>270</v>
      </c>
      <c r="H12" s="93">
        <f t="shared" si="0"/>
        <v>3.7411666897602884E-2</v>
      </c>
      <c r="I12" s="55">
        <f t="shared" si="1"/>
        <v>3.5197497066875243E-2</v>
      </c>
      <c r="J12" s="145">
        <v>457</v>
      </c>
      <c r="K12" s="146">
        <v>120</v>
      </c>
      <c r="L12" s="97">
        <f t="shared" si="2"/>
        <v>1.6627407510045725E-2</v>
      </c>
      <c r="M12" s="56">
        <f t="shared" si="3"/>
        <v>1.5643332029722332E-2</v>
      </c>
      <c r="N12" s="145">
        <v>1288</v>
      </c>
      <c r="O12" s="146">
        <v>523</v>
      </c>
      <c r="P12" s="97">
        <f t="shared" si="4"/>
        <v>7.2467784397949292E-2</v>
      </c>
      <c r="Q12" s="55">
        <f t="shared" si="5"/>
        <v>6.8178855429539831E-2</v>
      </c>
      <c r="R12" s="140">
        <v>29</v>
      </c>
      <c r="S12" s="110"/>
      <c r="T12" s="77">
        <v>8</v>
      </c>
      <c r="U12" s="53" t="s">
        <v>59</v>
      </c>
      <c r="V12" s="104">
        <v>7436</v>
      </c>
      <c r="W12" s="105">
        <v>7020</v>
      </c>
      <c r="X12" s="105">
        <v>362</v>
      </c>
      <c r="Y12" s="105">
        <v>221</v>
      </c>
      <c r="Z12" s="115">
        <v>3.1481481481481478E-2</v>
      </c>
      <c r="AA12" s="116">
        <v>2.972027972027972E-2</v>
      </c>
      <c r="AB12" s="105">
        <v>504</v>
      </c>
      <c r="AC12" s="105">
        <v>147</v>
      </c>
      <c r="AD12" s="115">
        <v>2.0940170940170939E-2</v>
      </c>
      <c r="AE12" s="116">
        <v>1.9768692845615922E-2</v>
      </c>
      <c r="AF12" s="105">
        <v>1372</v>
      </c>
      <c r="AG12" s="105">
        <v>554</v>
      </c>
      <c r="AH12" s="115">
        <v>7.8917378917378919E-2</v>
      </c>
      <c r="AI12" s="116">
        <v>7.4502420656266805E-2</v>
      </c>
      <c r="AJ12" s="105">
        <v>27</v>
      </c>
      <c r="AL12" s="45" t="str">
        <f t="shared" si="6"/>
        <v>東成区</v>
      </c>
      <c r="AM12" s="95">
        <f t="shared" si="26"/>
        <v>3.2693674484719264E-2</v>
      </c>
      <c r="AN12" s="95">
        <f t="shared" si="8"/>
        <v>3.1754135184807027E-2</v>
      </c>
      <c r="AO12" s="112">
        <f t="shared" si="9"/>
        <v>8.9999999999999802E-2</v>
      </c>
      <c r="AP12" s="45" t="str">
        <f t="shared" si="7"/>
        <v>東成区</v>
      </c>
      <c r="AQ12" s="95">
        <f t="shared" si="10"/>
        <v>3.5841202152502791E-2</v>
      </c>
      <c r="AR12" s="95">
        <f t="shared" si="11"/>
        <v>3.8186644884623241E-2</v>
      </c>
      <c r="AS12" s="112">
        <f t="shared" si="12"/>
        <v>-0.23999999999999994</v>
      </c>
      <c r="AT12" s="45" t="str">
        <f t="shared" si="13"/>
        <v>熊取町</v>
      </c>
      <c r="AU12" s="95">
        <f t="shared" si="14"/>
        <v>6.6073488218816936E-2</v>
      </c>
      <c r="AV12" s="95">
        <f t="shared" si="15"/>
        <v>5.8282740676496095E-2</v>
      </c>
      <c r="AW12" s="112">
        <f t="shared" si="16"/>
        <v>0.7800000000000008</v>
      </c>
      <c r="AX12" s="47"/>
      <c r="AY12" s="95">
        <f t="shared" si="17"/>
        <v>2.5879373892488376E-2</v>
      </c>
      <c r="AZ12" s="95">
        <f t="shared" si="18"/>
        <v>2.5586054101383711E-2</v>
      </c>
      <c r="BA12" s="112">
        <f t="shared" si="19"/>
        <v>2.9999999999999818E-2</v>
      </c>
      <c r="BB12" s="95">
        <f t="shared" si="20"/>
        <v>2.2230544515632503E-2</v>
      </c>
      <c r="BC12" s="95">
        <f t="shared" si="21"/>
        <v>2.4346949334677688E-2</v>
      </c>
      <c r="BD12" s="112">
        <f t="shared" si="22"/>
        <v>-0.20999999999999977</v>
      </c>
      <c r="BE12" s="95">
        <f t="shared" si="23"/>
        <v>5.9268567757163874E-2</v>
      </c>
      <c r="BF12" s="95">
        <f t="shared" si="24"/>
        <v>5.9252380257461386E-2</v>
      </c>
      <c r="BG12" s="112">
        <f t="shared" si="25"/>
        <v>0</v>
      </c>
      <c r="BH12" s="90">
        <v>0</v>
      </c>
    </row>
    <row r="13" spans="2:60" s="44" customFormat="1" ht="13.5" customHeight="1">
      <c r="B13" s="77">
        <v>9</v>
      </c>
      <c r="C13" s="53" t="s">
        <v>109</v>
      </c>
      <c r="D13" s="136">
        <v>4946</v>
      </c>
      <c r="E13" s="137">
        <v>4515</v>
      </c>
      <c r="F13" s="138">
        <v>242</v>
      </c>
      <c r="G13" s="139">
        <v>155</v>
      </c>
      <c r="H13" s="93">
        <f t="shared" si="0"/>
        <v>3.4330011074197121E-2</v>
      </c>
      <c r="I13" s="54">
        <f t="shared" si="1"/>
        <v>3.1338455317428224E-2</v>
      </c>
      <c r="J13" s="138">
        <v>250</v>
      </c>
      <c r="K13" s="139">
        <v>88</v>
      </c>
      <c r="L13" s="93">
        <f t="shared" si="2"/>
        <v>1.9490586932447398E-2</v>
      </c>
      <c r="M13" s="54">
        <f t="shared" si="3"/>
        <v>1.7792155276991507E-2</v>
      </c>
      <c r="N13" s="138">
        <v>857</v>
      </c>
      <c r="O13" s="139">
        <v>358</v>
      </c>
      <c r="P13" s="93">
        <f t="shared" si="4"/>
        <v>7.9291251384274647E-2</v>
      </c>
      <c r="Q13" s="54">
        <f t="shared" si="5"/>
        <v>7.2381722604124552E-2</v>
      </c>
      <c r="R13" s="140">
        <v>9</v>
      </c>
      <c r="S13" s="110"/>
      <c r="T13" s="77">
        <v>9</v>
      </c>
      <c r="U13" s="53" t="s">
        <v>109</v>
      </c>
      <c r="V13" s="104">
        <v>4780</v>
      </c>
      <c r="W13" s="105">
        <v>4370</v>
      </c>
      <c r="X13" s="105">
        <v>222</v>
      </c>
      <c r="Y13" s="105">
        <v>156</v>
      </c>
      <c r="Z13" s="115">
        <v>3.5697940503432495E-2</v>
      </c>
      <c r="AA13" s="116">
        <v>3.2635983263598324E-2</v>
      </c>
      <c r="AB13" s="105">
        <v>348</v>
      </c>
      <c r="AC13" s="105">
        <v>101</v>
      </c>
      <c r="AD13" s="115">
        <v>2.3112128146453088E-2</v>
      </c>
      <c r="AE13" s="116">
        <v>2.112970711297071E-2</v>
      </c>
      <c r="AF13" s="105">
        <v>723</v>
      </c>
      <c r="AG13" s="105">
        <v>277</v>
      </c>
      <c r="AH13" s="115">
        <v>6.3386727688787184E-2</v>
      </c>
      <c r="AI13" s="116">
        <v>5.7949790794979077E-2</v>
      </c>
      <c r="AJ13" s="105">
        <v>12</v>
      </c>
      <c r="AL13" s="45" t="str">
        <f t="shared" si="6"/>
        <v>東住吉区</v>
      </c>
      <c r="AM13" s="95">
        <f t="shared" si="26"/>
        <v>3.2103976894023549E-2</v>
      </c>
      <c r="AN13" s="95">
        <f t="shared" si="8"/>
        <v>3.396991718776407E-2</v>
      </c>
      <c r="AO13" s="112">
        <f t="shared" si="9"/>
        <v>-0.19000000000000059</v>
      </c>
      <c r="AP13" s="45" t="str">
        <f t="shared" si="7"/>
        <v>都島区</v>
      </c>
      <c r="AQ13" s="95">
        <f t="shared" si="10"/>
        <v>3.5464098073555168E-2</v>
      </c>
      <c r="AR13" s="95">
        <f t="shared" si="11"/>
        <v>3.7513494062612451E-2</v>
      </c>
      <c r="AS13" s="112">
        <f t="shared" si="12"/>
        <v>-0.20000000000000018</v>
      </c>
      <c r="AT13" s="45" t="str">
        <f t="shared" si="13"/>
        <v>忠岡町</v>
      </c>
      <c r="AU13" s="95">
        <f t="shared" si="14"/>
        <v>6.6000000000000003E-2</v>
      </c>
      <c r="AV13" s="95">
        <f t="shared" si="15"/>
        <v>6.617945594803086E-2</v>
      </c>
      <c r="AW13" s="112">
        <f t="shared" si="16"/>
        <v>-1.9999999999999185E-2</v>
      </c>
      <c r="AX13" s="47"/>
      <c r="AY13" s="95">
        <f t="shared" si="17"/>
        <v>2.5879373892488376E-2</v>
      </c>
      <c r="AZ13" s="95">
        <f t="shared" si="18"/>
        <v>2.5586054101383711E-2</v>
      </c>
      <c r="BA13" s="112">
        <f t="shared" si="19"/>
        <v>2.9999999999999818E-2</v>
      </c>
      <c r="BB13" s="95">
        <f t="shared" si="20"/>
        <v>2.2230544515632503E-2</v>
      </c>
      <c r="BC13" s="95">
        <f t="shared" si="21"/>
        <v>2.4346949334677688E-2</v>
      </c>
      <c r="BD13" s="112">
        <f t="shared" si="22"/>
        <v>-0.20999999999999977</v>
      </c>
      <c r="BE13" s="95">
        <f t="shared" si="23"/>
        <v>5.9268567757163874E-2</v>
      </c>
      <c r="BF13" s="95">
        <f t="shared" si="24"/>
        <v>5.9252380257461386E-2</v>
      </c>
      <c r="BG13" s="112">
        <f t="shared" si="25"/>
        <v>0</v>
      </c>
      <c r="BH13" s="90">
        <v>0</v>
      </c>
    </row>
    <row r="14" spans="2:60" s="44" customFormat="1" ht="13.5" customHeight="1">
      <c r="B14" s="77">
        <v>10</v>
      </c>
      <c r="C14" s="53" t="s">
        <v>60</v>
      </c>
      <c r="D14" s="136">
        <v>12186</v>
      </c>
      <c r="E14" s="137">
        <v>11486</v>
      </c>
      <c r="F14" s="138">
        <v>467</v>
      </c>
      <c r="G14" s="139">
        <v>296</v>
      </c>
      <c r="H14" s="93">
        <f t="shared" si="0"/>
        <v>2.5770503221312902E-2</v>
      </c>
      <c r="I14" s="54">
        <f t="shared" si="1"/>
        <v>2.4290169046446743E-2</v>
      </c>
      <c r="J14" s="138">
        <v>1315</v>
      </c>
      <c r="K14" s="139">
        <v>271</v>
      </c>
      <c r="L14" s="93">
        <f t="shared" si="2"/>
        <v>2.3593940449242557E-2</v>
      </c>
      <c r="M14" s="54">
        <f t="shared" si="3"/>
        <v>2.2238634498604956E-2</v>
      </c>
      <c r="N14" s="138">
        <v>1535</v>
      </c>
      <c r="O14" s="139">
        <v>735</v>
      </c>
      <c r="P14" s="93">
        <f t="shared" si="4"/>
        <v>6.399094549886819E-2</v>
      </c>
      <c r="Q14" s="54">
        <f t="shared" si="5"/>
        <v>6.0315115706548496E-2</v>
      </c>
      <c r="R14" s="140">
        <v>51</v>
      </c>
      <c r="S14" s="110"/>
      <c r="T14" s="77">
        <v>10</v>
      </c>
      <c r="U14" s="53" t="s">
        <v>60</v>
      </c>
      <c r="V14" s="104">
        <v>11909</v>
      </c>
      <c r="W14" s="105">
        <v>11268</v>
      </c>
      <c r="X14" s="105">
        <v>507</v>
      </c>
      <c r="Y14" s="105">
        <v>336</v>
      </c>
      <c r="Z14" s="115">
        <v>2.9818956336528223E-2</v>
      </c>
      <c r="AA14" s="116">
        <v>2.8213955831723907E-2</v>
      </c>
      <c r="AB14" s="105">
        <v>1466</v>
      </c>
      <c r="AC14" s="105">
        <v>328</v>
      </c>
      <c r="AD14" s="115">
        <v>2.9108981185658502E-2</v>
      </c>
      <c r="AE14" s="116">
        <v>2.7542194978587623E-2</v>
      </c>
      <c r="AF14" s="105">
        <v>1541</v>
      </c>
      <c r="AG14" s="105">
        <v>748</v>
      </c>
      <c r="AH14" s="115">
        <v>6.6382676606318775E-2</v>
      </c>
      <c r="AI14" s="116">
        <v>6.2809639768242512E-2</v>
      </c>
      <c r="AJ14" s="105">
        <v>48</v>
      </c>
      <c r="AL14" s="45" t="str">
        <f t="shared" si="6"/>
        <v>高石市</v>
      </c>
      <c r="AM14" s="95">
        <f t="shared" si="26"/>
        <v>3.175E-2</v>
      </c>
      <c r="AN14" s="95">
        <f t="shared" si="8"/>
        <v>3.2253919300950909E-2</v>
      </c>
      <c r="AO14" s="112">
        <f t="shared" si="9"/>
        <v>-5.0000000000000044E-2</v>
      </c>
      <c r="AP14" s="45" t="str">
        <f t="shared" si="7"/>
        <v>住之江区</v>
      </c>
      <c r="AQ14" s="95">
        <f t="shared" si="10"/>
        <v>3.5072711719418309E-2</v>
      </c>
      <c r="AR14" s="95">
        <f t="shared" si="11"/>
        <v>3.4053986503374156E-2</v>
      </c>
      <c r="AS14" s="112">
        <f t="shared" si="12"/>
        <v>0.10000000000000009</v>
      </c>
      <c r="AT14" s="45" t="str">
        <f t="shared" si="13"/>
        <v>柏原市</v>
      </c>
      <c r="AU14" s="95">
        <f t="shared" si="14"/>
        <v>6.5830096603923915E-2</v>
      </c>
      <c r="AV14" s="95">
        <f t="shared" si="15"/>
        <v>6.4347826086956522E-2</v>
      </c>
      <c r="AW14" s="112">
        <f t="shared" si="16"/>
        <v>0.15000000000000013</v>
      </c>
      <c r="AX14" s="47"/>
      <c r="AY14" s="95">
        <f t="shared" si="17"/>
        <v>2.5879373892488376E-2</v>
      </c>
      <c r="AZ14" s="95">
        <f t="shared" si="18"/>
        <v>2.5586054101383711E-2</v>
      </c>
      <c r="BA14" s="112">
        <f t="shared" si="19"/>
        <v>2.9999999999999818E-2</v>
      </c>
      <c r="BB14" s="95">
        <f t="shared" si="20"/>
        <v>2.2230544515632503E-2</v>
      </c>
      <c r="BC14" s="95">
        <f t="shared" si="21"/>
        <v>2.4346949334677688E-2</v>
      </c>
      <c r="BD14" s="112">
        <f t="shared" si="22"/>
        <v>-0.20999999999999977</v>
      </c>
      <c r="BE14" s="95">
        <f t="shared" si="23"/>
        <v>5.9268567757163874E-2</v>
      </c>
      <c r="BF14" s="95">
        <f t="shared" si="24"/>
        <v>5.9252380257461386E-2</v>
      </c>
      <c r="BG14" s="112">
        <f t="shared" si="25"/>
        <v>0</v>
      </c>
      <c r="BH14" s="90">
        <v>0</v>
      </c>
    </row>
    <row r="15" spans="2:60" s="44" customFormat="1" ht="13.5" customHeight="1">
      <c r="B15" s="77">
        <v>11</v>
      </c>
      <c r="C15" s="53" t="s">
        <v>61</v>
      </c>
      <c r="D15" s="136">
        <v>20652</v>
      </c>
      <c r="E15" s="137">
        <v>19410</v>
      </c>
      <c r="F15" s="138">
        <v>918</v>
      </c>
      <c r="G15" s="139">
        <v>570</v>
      </c>
      <c r="H15" s="93">
        <f t="shared" si="0"/>
        <v>2.9366306027820709E-2</v>
      </c>
      <c r="I15" s="54">
        <f t="shared" si="1"/>
        <v>2.7600232423009879E-2</v>
      </c>
      <c r="J15" s="138">
        <v>2246</v>
      </c>
      <c r="K15" s="139">
        <v>601</v>
      </c>
      <c r="L15" s="93">
        <f t="shared" si="2"/>
        <v>3.0963420917053064E-2</v>
      </c>
      <c r="M15" s="54">
        <f t="shared" si="3"/>
        <v>2.9101297695138487E-2</v>
      </c>
      <c r="N15" s="138">
        <v>2290</v>
      </c>
      <c r="O15" s="139">
        <v>983</v>
      </c>
      <c r="P15" s="93">
        <f t="shared" si="4"/>
        <v>5.0643997939206598E-2</v>
      </c>
      <c r="Q15" s="54">
        <f t="shared" si="5"/>
        <v>4.7598295564594231E-2</v>
      </c>
      <c r="R15" s="140">
        <v>67</v>
      </c>
      <c r="S15" s="110"/>
      <c r="T15" s="77">
        <v>11</v>
      </c>
      <c r="U15" s="53" t="s">
        <v>61</v>
      </c>
      <c r="V15" s="104">
        <v>20331</v>
      </c>
      <c r="W15" s="105">
        <v>19090</v>
      </c>
      <c r="X15" s="105">
        <v>838</v>
      </c>
      <c r="Y15" s="105">
        <v>517</v>
      </c>
      <c r="Z15" s="115">
        <v>2.7082242011524357E-2</v>
      </c>
      <c r="AA15" s="116">
        <v>2.5429147607102454E-2</v>
      </c>
      <c r="AB15" s="105">
        <v>2320</v>
      </c>
      <c r="AC15" s="105">
        <v>608</v>
      </c>
      <c r="AD15" s="115">
        <v>3.1849135673127291E-2</v>
      </c>
      <c r="AE15" s="116">
        <v>2.9905071073729771E-2</v>
      </c>
      <c r="AF15" s="105">
        <v>2235</v>
      </c>
      <c r="AG15" s="105">
        <v>950</v>
      </c>
      <c r="AH15" s="115">
        <v>4.9764274489261393E-2</v>
      </c>
      <c r="AI15" s="116">
        <v>4.6726673552702769E-2</v>
      </c>
      <c r="AJ15" s="105">
        <v>91</v>
      </c>
      <c r="AL15" s="45" t="str">
        <f t="shared" si="6"/>
        <v>西成区</v>
      </c>
      <c r="AM15" s="95">
        <f t="shared" si="26"/>
        <v>3.1700288184438041E-2</v>
      </c>
      <c r="AN15" s="95">
        <f t="shared" si="8"/>
        <v>2.9368952821303192E-2</v>
      </c>
      <c r="AO15" s="112">
        <f t="shared" si="9"/>
        <v>0.22999999999999998</v>
      </c>
      <c r="AP15" s="45" t="str">
        <f t="shared" si="7"/>
        <v>旭区</v>
      </c>
      <c r="AQ15" s="95">
        <f t="shared" si="10"/>
        <v>3.3600610920198552E-2</v>
      </c>
      <c r="AR15" s="95">
        <f t="shared" si="11"/>
        <v>3.6339686967302033E-2</v>
      </c>
      <c r="AS15" s="112">
        <f t="shared" si="12"/>
        <v>-0.27000000000000013</v>
      </c>
      <c r="AT15" s="45" t="str">
        <f t="shared" si="13"/>
        <v>北区</v>
      </c>
      <c r="AU15" s="95">
        <f t="shared" si="14"/>
        <v>6.574212235583253E-2</v>
      </c>
      <c r="AV15" s="95">
        <f t="shared" si="15"/>
        <v>6.8785450616728194E-2</v>
      </c>
      <c r="AW15" s="112">
        <f t="shared" si="16"/>
        <v>-0.31000000000000055</v>
      </c>
      <c r="AX15" s="47"/>
      <c r="AY15" s="95">
        <f t="shared" si="17"/>
        <v>2.5879373892488376E-2</v>
      </c>
      <c r="AZ15" s="95">
        <f t="shared" si="18"/>
        <v>2.5586054101383711E-2</v>
      </c>
      <c r="BA15" s="112">
        <f t="shared" si="19"/>
        <v>2.9999999999999818E-2</v>
      </c>
      <c r="BB15" s="95">
        <f t="shared" si="20"/>
        <v>2.2230544515632503E-2</v>
      </c>
      <c r="BC15" s="95">
        <f t="shared" si="21"/>
        <v>2.4346949334677688E-2</v>
      </c>
      <c r="BD15" s="112">
        <f t="shared" si="22"/>
        <v>-0.20999999999999977</v>
      </c>
      <c r="BE15" s="95">
        <f t="shared" si="23"/>
        <v>5.9268567757163874E-2</v>
      </c>
      <c r="BF15" s="95">
        <f t="shared" si="24"/>
        <v>5.9252380257461386E-2</v>
      </c>
      <c r="BG15" s="112">
        <f t="shared" si="25"/>
        <v>0</v>
      </c>
      <c r="BH15" s="90">
        <v>0</v>
      </c>
    </row>
    <row r="16" spans="2:60" s="44" customFormat="1" ht="13.5" customHeight="1">
      <c r="B16" s="77">
        <v>12</v>
      </c>
      <c r="C16" s="53" t="s">
        <v>110</v>
      </c>
      <c r="D16" s="136">
        <v>10551</v>
      </c>
      <c r="E16" s="137">
        <v>9849</v>
      </c>
      <c r="F16" s="138">
        <v>497</v>
      </c>
      <c r="G16" s="139">
        <v>322</v>
      </c>
      <c r="H16" s="93">
        <f t="shared" si="0"/>
        <v>3.2693674484719264E-2</v>
      </c>
      <c r="I16" s="54">
        <f t="shared" si="1"/>
        <v>3.0518434271633022E-2</v>
      </c>
      <c r="J16" s="138">
        <v>1540</v>
      </c>
      <c r="K16" s="139">
        <v>353</v>
      </c>
      <c r="L16" s="93">
        <f t="shared" si="2"/>
        <v>3.5841202152502791E-2</v>
      </c>
      <c r="M16" s="54">
        <f t="shared" si="3"/>
        <v>3.3456544403374089E-2</v>
      </c>
      <c r="N16" s="138">
        <v>1282</v>
      </c>
      <c r="O16" s="139">
        <v>530</v>
      </c>
      <c r="P16" s="93">
        <f t="shared" si="4"/>
        <v>5.3812569804041019E-2</v>
      </c>
      <c r="Q16" s="54">
        <f t="shared" si="5"/>
        <v>5.0232205478153727E-2</v>
      </c>
      <c r="R16" s="140">
        <v>43</v>
      </c>
      <c r="S16" s="110"/>
      <c r="T16" s="77">
        <v>12</v>
      </c>
      <c r="U16" s="53" t="s">
        <v>110</v>
      </c>
      <c r="V16" s="104">
        <v>10411</v>
      </c>
      <c r="W16" s="105">
        <v>9794</v>
      </c>
      <c r="X16" s="105">
        <v>503</v>
      </c>
      <c r="Y16" s="105">
        <v>311</v>
      </c>
      <c r="Z16" s="115">
        <v>3.1754135184807027E-2</v>
      </c>
      <c r="AA16" s="116">
        <v>2.9872250504274327E-2</v>
      </c>
      <c r="AB16" s="105">
        <v>1593</v>
      </c>
      <c r="AC16" s="105">
        <v>374</v>
      </c>
      <c r="AD16" s="115">
        <v>3.8186644884623241E-2</v>
      </c>
      <c r="AE16" s="116">
        <v>3.5923542407069443E-2</v>
      </c>
      <c r="AF16" s="105">
        <v>1374</v>
      </c>
      <c r="AG16" s="105">
        <v>558</v>
      </c>
      <c r="AH16" s="115">
        <v>5.6973657341229327E-2</v>
      </c>
      <c r="AI16" s="116">
        <v>5.3597156853328214E-2</v>
      </c>
      <c r="AJ16" s="105">
        <v>42</v>
      </c>
      <c r="AL16" s="45" t="str">
        <f t="shared" si="6"/>
        <v>中央区</v>
      </c>
      <c r="AM16" s="95">
        <f t="shared" si="26"/>
        <v>3.162514521750355E-2</v>
      </c>
      <c r="AN16" s="95">
        <f t="shared" si="8"/>
        <v>3.1961067999473895E-2</v>
      </c>
      <c r="AO16" s="112">
        <f t="shared" si="9"/>
        <v>-3.9999999999999758E-2</v>
      </c>
      <c r="AP16" s="45" t="str">
        <f t="shared" si="7"/>
        <v>大阪市</v>
      </c>
      <c r="AQ16" s="95">
        <f t="shared" si="10"/>
        <v>3.2437046521553561E-2</v>
      </c>
      <c r="AR16" s="95">
        <f t="shared" si="11"/>
        <v>3.5392012787789723E-2</v>
      </c>
      <c r="AS16" s="112">
        <f t="shared" si="12"/>
        <v>-0.30000000000000027</v>
      </c>
      <c r="AT16" s="45" t="str">
        <f t="shared" si="13"/>
        <v>池田市</v>
      </c>
      <c r="AU16" s="95">
        <f t="shared" si="14"/>
        <v>6.5360363414468783E-2</v>
      </c>
      <c r="AV16" s="95">
        <f t="shared" si="15"/>
        <v>5.6175047338523035E-2</v>
      </c>
      <c r="AW16" s="112">
        <f t="shared" si="16"/>
        <v>0.91999999999999993</v>
      </c>
      <c r="AX16" s="47"/>
      <c r="AY16" s="95">
        <f t="shared" si="17"/>
        <v>2.5879373892488376E-2</v>
      </c>
      <c r="AZ16" s="95">
        <f t="shared" si="18"/>
        <v>2.5586054101383711E-2</v>
      </c>
      <c r="BA16" s="112">
        <f t="shared" si="19"/>
        <v>2.9999999999999818E-2</v>
      </c>
      <c r="BB16" s="95">
        <f t="shared" si="20"/>
        <v>2.2230544515632503E-2</v>
      </c>
      <c r="BC16" s="95">
        <f t="shared" si="21"/>
        <v>2.4346949334677688E-2</v>
      </c>
      <c r="BD16" s="112">
        <f t="shared" si="22"/>
        <v>-0.20999999999999977</v>
      </c>
      <c r="BE16" s="95">
        <f t="shared" si="23"/>
        <v>5.9268567757163874E-2</v>
      </c>
      <c r="BF16" s="95">
        <f t="shared" si="24"/>
        <v>5.9252380257461386E-2</v>
      </c>
      <c r="BG16" s="112">
        <f t="shared" si="25"/>
        <v>0</v>
      </c>
      <c r="BH16" s="90">
        <v>0</v>
      </c>
    </row>
    <row r="17" spans="2:60" s="44" customFormat="1" ht="13.5" customHeight="1">
      <c r="B17" s="77">
        <v>13</v>
      </c>
      <c r="C17" s="53" t="s">
        <v>111</v>
      </c>
      <c r="D17" s="136">
        <v>18372</v>
      </c>
      <c r="E17" s="137">
        <v>17266</v>
      </c>
      <c r="F17" s="138">
        <v>982</v>
      </c>
      <c r="G17" s="139">
        <v>568</v>
      </c>
      <c r="H17" s="93">
        <f t="shared" si="0"/>
        <v>3.2897023051083052E-2</v>
      </c>
      <c r="I17" s="54">
        <f t="shared" si="1"/>
        <v>3.0916612236011321E-2</v>
      </c>
      <c r="J17" s="138">
        <v>2694</v>
      </c>
      <c r="K17" s="139">
        <v>699</v>
      </c>
      <c r="L17" s="93">
        <f t="shared" si="2"/>
        <v>4.0484188578709605E-2</v>
      </c>
      <c r="M17" s="54">
        <f t="shared" si="3"/>
        <v>3.8047028086218161E-2</v>
      </c>
      <c r="N17" s="138">
        <v>2701</v>
      </c>
      <c r="O17" s="139">
        <v>1079</v>
      </c>
      <c r="P17" s="93">
        <f t="shared" si="4"/>
        <v>6.2492760338236995E-2</v>
      </c>
      <c r="Q17" s="54">
        <f t="shared" si="5"/>
        <v>5.8730677117352491E-2</v>
      </c>
      <c r="R17" s="140">
        <v>113</v>
      </c>
      <c r="S17" s="110"/>
      <c r="T17" s="77">
        <v>13</v>
      </c>
      <c r="U17" s="53" t="s">
        <v>111</v>
      </c>
      <c r="V17" s="104">
        <v>18082</v>
      </c>
      <c r="W17" s="105">
        <v>17012</v>
      </c>
      <c r="X17" s="105">
        <v>967</v>
      </c>
      <c r="Y17" s="105">
        <v>571</v>
      </c>
      <c r="Z17" s="115">
        <v>3.3564542675758285E-2</v>
      </c>
      <c r="AA17" s="116">
        <v>3.1578365225085718E-2</v>
      </c>
      <c r="AB17" s="105">
        <v>2961</v>
      </c>
      <c r="AC17" s="105">
        <v>780</v>
      </c>
      <c r="AD17" s="115">
        <v>4.5849988243592758E-2</v>
      </c>
      <c r="AE17" s="116">
        <v>4.3136821148103084E-2</v>
      </c>
      <c r="AF17" s="105">
        <v>2592</v>
      </c>
      <c r="AG17" s="105">
        <v>1058</v>
      </c>
      <c r="AH17" s="115">
        <v>6.2191394309898895E-2</v>
      </c>
      <c r="AI17" s="116">
        <v>5.8511226634221876E-2</v>
      </c>
      <c r="AJ17" s="105">
        <v>91</v>
      </c>
      <c r="AL17" s="45" t="str">
        <f t="shared" si="6"/>
        <v>田尻町</v>
      </c>
      <c r="AM17" s="95">
        <f t="shared" si="26"/>
        <v>3.1161473087818695E-2</v>
      </c>
      <c r="AN17" s="95">
        <f t="shared" si="8"/>
        <v>2.6974951830443159E-2</v>
      </c>
      <c r="AO17" s="112">
        <f t="shared" si="9"/>
        <v>0.41999999999999987</v>
      </c>
      <c r="AP17" s="45" t="str">
        <f t="shared" si="7"/>
        <v>東淀川区</v>
      </c>
      <c r="AQ17" s="95">
        <f t="shared" si="10"/>
        <v>3.0963420917053064E-2</v>
      </c>
      <c r="AR17" s="95">
        <f t="shared" si="11"/>
        <v>3.1849135673127291E-2</v>
      </c>
      <c r="AS17" s="112">
        <f t="shared" si="12"/>
        <v>-8.000000000000021E-2</v>
      </c>
      <c r="AT17" s="45" t="str">
        <f t="shared" si="13"/>
        <v>泉大津市</v>
      </c>
      <c r="AU17" s="95">
        <f t="shared" si="14"/>
        <v>6.4988849952214087E-2</v>
      </c>
      <c r="AV17" s="95">
        <f t="shared" si="15"/>
        <v>5.7080371787862218E-2</v>
      </c>
      <c r="AW17" s="112">
        <f t="shared" si="16"/>
        <v>0.79000000000000048</v>
      </c>
      <c r="AX17" s="47"/>
      <c r="AY17" s="95">
        <f t="shared" si="17"/>
        <v>2.5879373892488376E-2</v>
      </c>
      <c r="AZ17" s="95">
        <f t="shared" si="18"/>
        <v>2.5586054101383711E-2</v>
      </c>
      <c r="BA17" s="112">
        <f t="shared" si="19"/>
        <v>2.9999999999999818E-2</v>
      </c>
      <c r="BB17" s="95">
        <f t="shared" si="20"/>
        <v>2.2230544515632503E-2</v>
      </c>
      <c r="BC17" s="95">
        <f t="shared" si="21"/>
        <v>2.4346949334677688E-2</v>
      </c>
      <c r="BD17" s="112">
        <f t="shared" si="22"/>
        <v>-0.20999999999999977</v>
      </c>
      <c r="BE17" s="95">
        <f t="shared" si="23"/>
        <v>5.9268567757163874E-2</v>
      </c>
      <c r="BF17" s="95">
        <f t="shared" si="24"/>
        <v>5.9252380257461386E-2</v>
      </c>
      <c r="BG17" s="112">
        <f t="shared" si="25"/>
        <v>0</v>
      </c>
      <c r="BH17" s="90">
        <v>0</v>
      </c>
    </row>
    <row r="18" spans="2:60" s="44" customFormat="1" ht="13.5" customHeight="1">
      <c r="B18" s="77">
        <v>14</v>
      </c>
      <c r="C18" s="53" t="s">
        <v>112</v>
      </c>
      <c r="D18" s="136">
        <v>13960</v>
      </c>
      <c r="E18" s="137">
        <v>13095</v>
      </c>
      <c r="F18" s="138">
        <v>438</v>
      </c>
      <c r="G18" s="139">
        <v>308</v>
      </c>
      <c r="H18" s="93">
        <f t="shared" si="0"/>
        <v>2.3520427644138985E-2</v>
      </c>
      <c r="I18" s="54">
        <f t="shared" si="1"/>
        <v>2.2063037249283667E-2</v>
      </c>
      <c r="J18" s="138">
        <v>1732</v>
      </c>
      <c r="K18" s="139">
        <v>440</v>
      </c>
      <c r="L18" s="93">
        <f t="shared" si="2"/>
        <v>3.3600610920198552E-2</v>
      </c>
      <c r="M18" s="54">
        <f t="shared" si="3"/>
        <v>3.151862464183381E-2</v>
      </c>
      <c r="N18" s="138">
        <v>1468</v>
      </c>
      <c r="O18" s="139">
        <v>672</v>
      </c>
      <c r="P18" s="93">
        <f t="shared" si="4"/>
        <v>5.1317296678121418E-2</v>
      </c>
      <c r="Q18" s="54">
        <f t="shared" si="5"/>
        <v>4.8137535816618914E-2</v>
      </c>
      <c r="R18" s="140">
        <v>74</v>
      </c>
      <c r="S18" s="110"/>
      <c r="T18" s="77">
        <v>14</v>
      </c>
      <c r="U18" s="53" t="s">
        <v>112</v>
      </c>
      <c r="V18" s="104">
        <v>13739</v>
      </c>
      <c r="W18" s="105">
        <v>12906</v>
      </c>
      <c r="X18" s="105">
        <v>491</v>
      </c>
      <c r="Y18" s="105">
        <v>349</v>
      </c>
      <c r="Z18" s="115">
        <v>2.7041686037501938E-2</v>
      </c>
      <c r="AA18" s="116">
        <v>2.5402139893733168E-2</v>
      </c>
      <c r="AB18" s="105">
        <v>1828</v>
      </c>
      <c r="AC18" s="105">
        <v>469</v>
      </c>
      <c r="AD18" s="115">
        <v>3.6339686967302033E-2</v>
      </c>
      <c r="AE18" s="116">
        <v>3.4136400029114201E-2</v>
      </c>
      <c r="AF18" s="105">
        <v>1432</v>
      </c>
      <c r="AG18" s="105">
        <v>613</v>
      </c>
      <c r="AH18" s="115">
        <v>4.7497288083062139E-2</v>
      </c>
      <c r="AI18" s="116">
        <v>4.4617512191571437E-2</v>
      </c>
      <c r="AJ18" s="105">
        <v>64</v>
      </c>
      <c r="AL18" s="45" t="str">
        <f t="shared" si="6"/>
        <v>平野区</v>
      </c>
      <c r="AM18" s="95">
        <f t="shared" si="26"/>
        <v>3.1112928406809903E-2</v>
      </c>
      <c r="AN18" s="95">
        <f t="shared" si="8"/>
        <v>3.07250971954856E-2</v>
      </c>
      <c r="AO18" s="112">
        <f t="shared" si="9"/>
        <v>3.9999999999999758E-2</v>
      </c>
      <c r="AP18" s="45" t="str">
        <f t="shared" si="7"/>
        <v>西成区</v>
      </c>
      <c r="AQ18" s="95">
        <f t="shared" si="10"/>
        <v>3.0767926767248686E-2</v>
      </c>
      <c r="AR18" s="95">
        <f t="shared" si="11"/>
        <v>3.1680794588577789E-2</v>
      </c>
      <c r="AS18" s="112">
        <f t="shared" si="12"/>
        <v>-8.9999999999999802E-2</v>
      </c>
      <c r="AT18" s="45" t="str">
        <f t="shared" si="13"/>
        <v>大正区</v>
      </c>
      <c r="AU18" s="95">
        <f t="shared" si="14"/>
        <v>6.4374464438731793E-2</v>
      </c>
      <c r="AV18" s="95">
        <f t="shared" si="15"/>
        <v>6.4034035125995412E-2</v>
      </c>
      <c r="AW18" s="112">
        <f t="shared" si="16"/>
        <v>3.9999999999999758E-2</v>
      </c>
      <c r="AX18" s="47"/>
      <c r="AY18" s="95">
        <f t="shared" si="17"/>
        <v>2.5879373892488376E-2</v>
      </c>
      <c r="AZ18" s="95">
        <f t="shared" si="18"/>
        <v>2.5586054101383711E-2</v>
      </c>
      <c r="BA18" s="112">
        <f t="shared" si="19"/>
        <v>2.9999999999999818E-2</v>
      </c>
      <c r="BB18" s="95">
        <f t="shared" si="20"/>
        <v>2.2230544515632503E-2</v>
      </c>
      <c r="BC18" s="95">
        <f t="shared" si="21"/>
        <v>2.4346949334677688E-2</v>
      </c>
      <c r="BD18" s="112">
        <f t="shared" si="22"/>
        <v>-0.20999999999999977</v>
      </c>
      <c r="BE18" s="95">
        <f t="shared" si="23"/>
        <v>5.9268567757163874E-2</v>
      </c>
      <c r="BF18" s="95">
        <f t="shared" si="24"/>
        <v>5.9252380257461386E-2</v>
      </c>
      <c r="BG18" s="112">
        <f t="shared" si="25"/>
        <v>0</v>
      </c>
      <c r="BH18" s="90">
        <v>0</v>
      </c>
    </row>
    <row r="19" spans="2:60" s="44" customFormat="1" ht="13.5" customHeight="1">
      <c r="B19" s="77">
        <v>15</v>
      </c>
      <c r="C19" s="53" t="s">
        <v>113</v>
      </c>
      <c r="D19" s="104">
        <v>22632</v>
      </c>
      <c r="E19" s="105">
        <v>21232</v>
      </c>
      <c r="F19" s="141">
        <v>872</v>
      </c>
      <c r="G19" s="142">
        <v>572</v>
      </c>
      <c r="H19" s="93">
        <f t="shared" si="0"/>
        <v>2.6940467219291636E-2</v>
      </c>
      <c r="I19" s="54">
        <f t="shared" si="1"/>
        <v>2.5273948391657829E-2</v>
      </c>
      <c r="J19" s="141">
        <v>2177</v>
      </c>
      <c r="K19" s="142">
        <v>552</v>
      </c>
      <c r="L19" s="96">
        <f t="shared" si="2"/>
        <v>2.5998492840994723E-2</v>
      </c>
      <c r="M19" s="55">
        <f t="shared" si="3"/>
        <v>2.4390243902439025E-2</v>
      </c>
      <c r="N19" s="141">
        <v>2784</v>
      </c>
      <c r="O19" s="142">
        <v>1202</v>
      </c>
      <c r="P19" s="96">
        <f t="shared" si="4"/>
        <v>5.661266013564431E-2</v>
      </c>
      <c r="Q19" s="54">
        <f t="shared" si="5"/>
        <v>5.3110639802050191E-2</v>
      </c>
      <c r="R19" s="140">
        <v>82</v>
      </c>
      <c r="S19" s="110"/>
      <c r="T19" s="77">
        <v>15</v>
      </c>
      <c r="U19" s="53" t="s">
        <v>113</v>
      </c>
      <c r="V19" s="104">
        <v>22116</v>
      </c>
      <c r="W19" s="105">
        <v>20772</v>
      </c>
      <c r="X19" s="105">
        <v>857</v>
      </c>
      <c r="Y19" s="105">
        <v>572</v>
      </c>
      <c r="Z19" s="115">
        <v>2.7537069131523203E-2</v>
      </c>
      <c r="AA19" s="116">
        <v>2.5863628142521251E-2</v>
      </c>
      <c r="AB19" s="105">
        <v>2406</v>
      </c>
      <c r="AC19" s="105">
        <v>636</v>
      </c>
      <c r="AD19" s="115">
        <v>3.0618139803581745E-2</v>
      </c>
      <c r="AE19" s="116">
        <v>2.875746066196419E-2</v>
      </c>
      <c r="AF19" s="105">
        <v>2646</v>
      </c>
      <c r="AG19" s="105">
        <v>1186</v>
      </c>
      <c r="AH19" s="115">
        <v>5.7096090891584829E-2</v>
      </c>
      <c r="AI19" s="116">
        <v>5.3626333875926933E-2</v>
      </c>
      <c r="AJ19" s="105">
        <v>74</v>
      </c>
      <c r="AL19" s="45" t="str">
        <f t="shared" si="6"/>
        <v>豊中市</v>
      </c>
      <c r="AM19" s="95">
        <f t="shared" si="26"/>
        <v>3.0507768882832756E-2</v>
      </c>
      <c r="AN19" s="95">
        <f t="shared" si="8"/>
        <v>2.8712541402896734E-2</v>
      </c>
      <c r="AO19" s="112">
        <f t="shared" si="9"/>
        <v>0.17999999999999994</v>
      </c>
      <c r="AP19" s="45" t="str">
        <f t="shared" si="7"/>
        <v>阿倍野区</v>
      </c>
      <c r="AQ19" s="95">
        <f t="shared" si="10"/>
        <v>3.0207361699074405E-2</v>
      </c>
      <c r="AR19" s="95">
        <f t="shared" si="11"/>
        <v>3.0823425803610745E-2</v>
      </c>
      <c r="AS19" s="112">
        <f t="shared" si="12"/>
        <v>-5.9999999999999984E-2</v>
      </c>
      <c r="AT19" s="45" t="str">
        <f t="shared" si="13"/>
        <v>西淀川区</v>
      </c>
      <c r="AU19" s="95">
        <f t="shared" si="14"/>
        <v>6.399094549886819E-2</v>
      </c>
      <c r="AV19" s="95">
        <f t="shared" si="15"/>
        <v>6.6382676606318775E-2</v>
      </c>
      <c r="AW19" s="112">
        <f t="shared" si="16"/>
        <v>-0.23999999999999994</v>
      </c>
      <c r="AX19" s="47"/>
      <c r="AY19" s="95">
        <f t="shared" si="17"/>
        <v>2.5879373892488376E-2</v>
      </c>
      <c r="AZ19" s="95">
        <f t="shared" si="18"/>
        <v>2.5586054101383711E-2</v>
      </c>
      <c r="BA19" s="112">
        <f t="shared" si="19"/>
        <v>2.9999999999999818E-2</v>
      </c>
      <c r="BB19" s="95">
        <f t="shared" si="20"/>
        <v>2.2230544515632503E-2</v>
      </c>
      <c r="BC19" s="95">
        <f t="shared" si="21"/>
        <v>2.4346949334677688E-2</v>
      </c>
      <c r="BD19" s="112">
        <f t="shared" si="22"/>
        <v>-0.20999999999999977</v>
      </c>
      <c r="BE19" s="95">
        <f t="shared" si="23"/>
        <v>5.9268567757163874E-2</v>
      </c>
      <c r="BF19" s="95">
        <f t="shared" si="24"/>
        <v>5.9252380257461386E-2</v>
      </c>
      <c r="BG19" s="112">
        <f t="shared" si="25"/>
        <v>0</v>
      </c>
      <c r="BH19" s="90">
        <v>0</v>
      </c>
    </row>
    <row r="20" spans="2:60" s="44" customFormat="1" ht="13.5" customHeight="1">
      <c r="B20" s="77">
        <v>16</v>
      </c>
      <c r="C20" s="53" t="s">
        <v>62</v>
      </c>
      <c r="D20" s="143">
        <v>14889</v>
      </c>
      <c r="E20" s="144">
        <v>13937</v>
      </c>
      <c r="F20" s="145">
        <v>750</v>
      </c>
      <c r="G20" s="146">
        <v>478</v>
      </c>
      <c r="H20" s="93">
        <f t="shared" si="0"/>
        <v>3.4297194518188995E-2</v>
      </c>
      <c r="I20" s="55">
        <f t="shared" si="1"/>
        <v>3.2104238028074418E-2</v>
      </c>
      <c r="J20" s="145">
        <v>1711</v>
      </c>
      <c r="K20" s="146">
        <v>421</v>
      </c>
      <c r="L20" s="97">
        <f t="shared" si="2"/>
        <v>3.0207361699074405E-2</v>
      </c>
      <c r="M20" s="56">
        <f t="shared" si="3"/>
        <v>2.8275908388743366E-2</v>
      </c>
      <c r="N20" s="145">
        <v>2070</v>
      </c>
      <c r="O20" s="146">
        <v>818</v>
      </c>
      <c r="P20" s="97">
        <f t="shared" si="4"/>
        <v>5.869268852694267E-2</v>
      </c>
      <c r="Q20" s="55">
        <f t="shared" si="5"/>
        <v>5.4939888508294711E-2</v>
      </c>
      <c r="R20" s="140">
        <v>65</v>
      </c>
      <c r="S20" s="110"/>
      <c r="T20" s="77">
        <v>16</v>
      </c>
      <c r="U20" s="53" t="s">
        <v>62</v>
      </c>
      <c r="V20" s="104">
        <v>14558</v>
      </c>
      <c r="W20" s="105">
        <v>13626</v>
      </c>
      <c r="X20" s="105">
        <v>768</v>
      </c>
      <c r="Y20" s="105">
        <v>504</v>
      </c>
      <c r="Z20" s="115">
        <v>3.6988110964332896E-2</v>
      </c>
      <c r="AA20" s="116">
        <v>3.4620140129138617E-2</v>
      </c>
      <c r="AB20" s="105">
        <v>1625</v>
      </c>
      <c r="AC20" s="105">
        <v>420</v>
      </c>
      <c r="AD20" s="115">
        <v>3.0823425803610745E-2</v>
      </c>
      <c r="AE20" s="116">
        <v>2.8850116774282182E-2</v>
      </c>
      <c r="AF20" s="105">
        <v>2040</v>
      </c>
      <c r="AG20" s="105">
        <v>843</v>
      </c>
      <c r="AH20" s="115">
        <v>6.1867018934390137E-2</v>
      </c>
      <c r="AI20" s="116">
        <v>5.7906305811237804E-2</v>
      </c>
      <c r="AJ20" s="105">
        <v>42</v>
      </c>
      <c r="AL20" s="45" t="str">
        <f t="shared" si="6"/>
        <v>忠岡町</v>
      </c>
      <c r="AM20" s="95">
        <f t="shared" si="26"/>
        <v>3.04E-2</v>
      </c>
      <c r="AN20" s="95">
        <f t="shared" si="8"/>
        <v>2.5578562728380026E-2</v>
      </c>
      <c r="AO20" s="112">
        <f t="shared" si="9"/>
        <v>0.47999999999999987</v>
      </c>
      <c r="AP20" s="45" t="str">
        <f t="shared" si="7"/>
        <v>西区</v>
      </c>
      <c r="AQ20" s="95">
        <f t="shared" si="10"/>
        <v>2.7591036414565825E-2</v>
      </c>
      <c r="AR20" s="95">
        <f t="shared" si="11"/>
        <v>3.3386327503974564E-2</v>
      </c>
      <c r="AS20" s="112">
        <f t="shared" si="12"/>
        <v>-0.57999999999999996</v>
      </c>
      <c r="AT20" s="45" t="str">
        <f t="shared" si="13"/>
        <v>枚方市</v>
      </c>
      <c r="AU20" s="95">
        <f t="shared" si="14"/>
        <v>6.364674805454415E-2</v>
      </c>
      <c r="AV20" s="95">
        <f t="shared" si="15"/>
        <v>5.94934588830787E-2</v>
      </c>
      <c r="AW20" s="112">
        <f t="shared" si="16"/>
        <v>0.41000000000000064</v>
      </c>
      <c r="AX20" s="47"/>
      <c r="AY20" s="95">
        <f t="shared" si="17"/>
        <v>2.5879373892488376E-2</v>
      </c>
      <c r="AZ20" s="95">
        <f t="shared" si="18"/>
        <v>2.5586054101383711E-2</v>
      </c>
      <c r="BA20" s="112">
        <f t="shared" si="19"/>
        <v>2.9999999999999818E-2</v>
      </c>
      <c r="BB20" s="95">
        <f t="shared" si="20"/>
        <v>2.2230544515632503E-2</v>
      </c>
      <c r="BC20" s="95">
        <f t="shared" si="21"/>
        <v>2.4346949334677688E-2</v>
      </c>
      <c r="BD20" s="112">
        <f t="shared" si="22"/>
        <v>-0.20999999999999977</v>
      </c>
      <c r="BE20" s="95">
        <f t="shared" si="23"/>
        <v>5.9268567757163874E-2</v>
      </c>
      <c r="BF20" s="95">
        <f t="shared" si="24"/>
        <v>5.9252380257461386E-2</v>
      </c>
      <c r="BG20" s="112">
        <f t="shared" si="25"/>
        <v>0</v>
      </c>
      <c r="BH20" s="90">
        <v>0</v>
      </c>
    </row>
    <row r="21" spans="2:60" s="44" customFormat="1" ht="13.5" customHeight="1">
      <c r="B21" s="77">
        <v>17</v>
      </c>
      <c r="C21" s="53" t="s">
        <v>114</v>
      </c>
      <c r="D21" s="136">
        <v>21300</v>
      </c>
      <c r="E21" s="137">
        <v>19966</v>
      </c>
      <c r="F21" s="138">
        <v>1070</v>
      </c>
      <c r="G21" s="139">
        <v>679</v>
      </c>
      <c r="H21" s="93">
        <f t="shared" si="0"/>
        <v>3.4007813282580387E-2</v>
      </c>
      <c r="I21" s="54">
        <f t="shared" si="1"/>
        <v>3.187793427230047E-2</v>
      </c>
      <c r="J21" s="138">
        <v>2877</v>
      </c>
      <c r="K21" s="139">
        <v>728</v>
      </c>
      <c r="L21" s="93">
        <f t="shared" si="2"/>
        <v>3.6461985375137736E-2</v>
      </c>
      <c r="M21" s="54">
        <f t="shared" si="3"/>
        <v>3.4178403755868544E-2</v>
      </c>
      <c r="N21" s="138">
        <v>2404</v>
      </c>
      <c r="O21" s="139">
        <v>1143</v>
      </c>
      <c r="P21" s="93">
        <f t="shared" si="4"/>
        <v>5.7247320444756084E-2</v>
      </c>
      <c r="Q21" s="54">
        <f t="shared" si="5"/>
        <v>5.3661971830985915E-2</v>
      </c>
      <c r="R21" s="140">
        <v>67</v>
      </c>
      <c r="S21" s="110"/>
      <c r="T21" s="77">
        <v>17</v>
      </c>
      <c r="U21" s="53" t="s">
        <v>114</v>
      </c>
      <c r="V21" s="104">
        <v>20881</v>
      </c>
      <c r="W21" s="105">
        <v>19590</v>
      </c>
      <c r="X21" s="105">
        <v>1041</v>
      </c>
      <c r="Y21" s="105">
        <v>648</v>
      </c>
      <c r="Z21" s="115">
        <v>3.3078101071975501E-2</v>
      </c>
      <c r="AA21" s="116">
        <v>3.103299650399885E-2</v>
      </c>
      <c r="AB21" s="105">
        <v>3007</v>
      </c>
      <c r="AC21" s="105">
        <v>778</v>
      </c>
      <c r="AD21" s="115">
        <v>3.9714139867279223E-2</v>
      </c>
      <c r="AE21" s="116">
        <v>3.7258751975480099E-2</v>
      </c>
      <c r="AF21" s="105">
        <v>2373</v>
      </c>
      <c r="AG21" s="105">
        <v>1066</v>
      </c>
      <c r="AH21" s="115">
        <v>5.4415518121490557E-2</v>
      </c>
      <c r="AI21" s="116">
        <v>5.105119486614626E-2</v>
      </c>
      <c r="AJ21" s="105">
        <v>79</v>
      </c>
      <c r="AL21" s="45" t="str">
        <f t="shared" si="6"/>
        <v>大阪市</v>
      </c>
      <c r="AM21" s="95">
        <f t="shared" si="26"/>
        <v>3.0214508148780451E-2</v>
      </c>
      <c r="AN21" s="95">
        <f t="shared" si="8"/>
        <v>3.0048727666486193E-2</v>
      </c>
      <c r="AO21" s="112">
        <f t="shared" si="9"/>
        <v>2.0000000000000226E-2</v>
      </c>
      <c r="AP21" s="45" t="str">
        <f t="shared" si="7"/>
        <v>東大阪市</v>
      </c>
      <c r="AQ21" s="95">
        <f t="shared" si="10"/>
        <v>2.7227316782226198E-2</v>
      </c>
      <c r="AR21" s="95">
        <f t="shared" si="11"/>
        <v>3.1565869595226774E-2</v>
      </c>
      <c r="AS21" s="112">
        <f t="shared" si="12"/>
        <v>-0.44000000000000045</v>
      </c>
      <c r="AT21" s="45" t="str">
        <f t="shared" si="13"/>
        <v>茨木市</v>
      </c>
      <c r="AU21" s="95">
        <f t="shared" si="14"/>
        <v>6.3415489869309713E-2</v>
      </c>
      <c r="AV21" s="95">
        <f t="shared" si="15"/>
        <v>6.8596582398434872E-2</v>
      </c>
      <c r="AW21" s="112">
        <f t="shared" si="16"/>
        <v>-0.51999999999999957</v>
      </c>
      <c r="AX21" s="47"/>
      <c r="AY21" s="95">
        <f t="shared" si="17"/>
        <v>2.5879373892488376E-2</v>
      </c>
      <c r="AZ21" s="95">
        <f t="shared" si="18"/>
        <v>2.5586054101383711E-2</v>
      </c>
      <c r="BA21" s="112">
        <f t="shared" si="19"/>
        <v>2.9999999999999818E-2</v>
      </c>
      <c r="BB21" s="95">
        <f t="shared" si="20"/>
        <v>2.2230544515632503E-2</v>
      </c>
      <c r="BC21" s="95">
        <f t="shared" si="21"/>
        <v>2.4346949334677688E-2</v>
      </c>
      <c r="BD21" s="112">
        <f t="shared" si="22"/>
        <v>-0.20999999999999977</v>
      </c>
      <c r="BE21" s="95">
        <f t="shared" si="23"/>
        <v>5.9268567757163874E-2</v>
      </c>
      <c r="BF21" s="95">
        <f t="shared" si="24"/>
        <v>5.9252380257461386E-2</v>
      </c>
      <c r="BG21" s="112">
        <f t="shared" si="25"/>
        <v>0</v>
      </c>
      <c r="BH21" s="90">
        <v>0</v>
      </c>
    </row>
    <row r="22" spans="2:60" s="44" customFormat="1" ht="13.5" customHeight="1">
      <c r="B22" s="77">
        <v>18</v>
      </c>
      <c r="C22" s="53" t="s">
        <v>63</v>
      </c>
      <c r="D22" s="136">
        <v>19288</v>
      </c>
      <c r="E22" s="137">
        <v>18004</v>
      </c>
      <c r="F22" s="138">
        <v>958</v>
      </c>
      <c r="G22" s="139">
        <v>578</v>
      </c>
      <c r="H22" s="93">
        <f t="shared" si="0"/>
        <v>3.2103976894023549E-2</v>
      </c>
      <c r="I22" s="54">
        <f t="shared" si="1"/>
        <v>2.9966818747407715E-2</v>
      </c>
      <c r="J22" s="138">
        <v>2977</v>
      </c>
      <c r="K22" s="139">
        <v>737</v>
      </c>
      <c r="L22" s="93">
        <f t="shared" si="2"/>
        <v>4.0935347700511E-2</v>
      </c>
      <c r="M22" s="54">
        <f t="shared" si="3"/>
        <v>3.8210286188303612E-2</v>
      </c>
      <c r="N22" s="138">
        <v>2104</v>
      </c>
      <c r="O22" s="139">
        <v>916</v>
      </c>
      <c r="P22" s="93">
        <f t="shared" si="4"/>
        <v>5.0877582759386801E-2</v>
      </c>
      <c r="Q22" s="54">
        <f t="shared" si="5"/>
        <v>4.7490667772708418E-2</v>
      </c>
      <c r="R22" s="140">
        <v>89</v>
      </c>
      <c r="S22" s="110"/>
      <c r="T22" s="77">
        <v>18</v>
      </c>
      <c r="U22" s="53" t="s">
        <v>63</v>
      </c>
      <c r="V22" s="104">
        <v>18970</v>
      </c>
      <c r="W22" s="105">
        <v>17751</v>
      </c>
      <c r="X22" s="105">
        <v>976</v>
      </c>
      <c r="Y22" s="105">
        <v>603</v>
      </c>
      <c r="Z22" s="115">
        <v>3.396991718776407E-2</v>
      </c>
      <c r="AA22" s="116">
        <v>3.1787032156035844E-2</v>
      </c>
      <c r="AB22" s="105">
        <v>3119</v>
      </c>
      <c r="AC22" s="105">
        <v>770</v>
      </c>
      <c r="AD22" s="115">
        <v>4.337783786828911E-2</v>
      </c>
      <c r="AE22" s="116">
        <v>4.0590405904059039E-2</v>
      </c>
      <c r="AF22" s="105">
        <v>2157</v>
      </c>
      <c r="AG22" s="105">
        <v>922</v>
      </c>
      <c r="AH22" s="115">
        <v>5.1940735733198129E-2</v>
      </c>
      <c r="AI22" s="116">
        <v>4.8603057459146018E-2</v>
      </c>
      <c r="AJ22" s="105">
        <v>90</v>
      </c>
      <c r="AL22" s="45" t="str">
        <f t="shared" si="6"/>
        <v>淀川区</v>
      </c>
      <c r="AM22" s="95">
        <f t="shared" si="26"/>
        <v>3.0050083472454091E-2</v>
      </c>
      <c r="AN22" s="95">
        <f t="shared" si="8"/>
        <v>3.2442850259649873E-2</v>
      </c>
      <c r="AO22" s="112">
        <f t="shared" si="9"/>
        <v>-0.22999999999999998</v>
      </c>
      <c r="AP22" s="45" t="str">
        <f t="shared" si="7"/>
        <v>守口市</v>
      </c>
      <c r="AQ22" s="95">
        <f t="shared" si="10"/>
        <v>2.7190622598001538E-2</v>
      </c>
      <c r="AR22" s="95">
        <f t="shared" si="11"/>
        <v>3.0826808489683361E-2</v>
      </c>
      <c r="AS22" s="112">
        <f t="shared" si="12"/>
        <v>-0.36000000000000026</v>
      </c>
      <c r="AT22" s="45" t="str">
        <f t="shared" si="13"/>
        <v>堺市中区</v>
      </c>
      <c r="AU22" s="95">
        <f t="shared" si="14"/>
        <v>6.2642225031605561E-2</v>
      </c>
      <c r="AV22" s="95">
        <f t="shared" si="15"/>
        <v>6.1837221633085894E-2</v>
      </c>
      <c r="AW22" s="112">
        <f t="shared" si="16"/>
        <v>8.000000000000021E-2</v>
      </c>
      <c r="AX22" s="47"/>
      <c r="AY22" s="95">
        <f t="shared" si="17"/>
        <v>2.5879373892488376E-2</v>
      </c>
      <c r="AZ22" s="95">
        <f t="shared" si="18"/>
        <v>2.5586054101383711E-2</v>
      </c>
      <c r="BA22" s="112">
        <f t="shared" si="19"/>
        <v>2.9999999999999818E-2</v>
      </c>
      <c r="BB22" s="95">
        <f t="shared" si="20"/>
        <v>2.2230544515632503E-2</v>
      </c>
      <c r="BC22" s="95">
        <f t="shared" si="21"/>
        <v>2.4346949334677688E-2</v>
      </c>
      <c r="BD22" s="112">
        <f t="shared" si="22"/>
        <v>-0.20999999999999977</v>
      </c>
      <c r="BE22" s="95">
        <f t="shared" si="23"/>
        <v>5.9268567757163874E-2</v>
      </c>
      <c r="BF22" s="95">
        <f t="shared" si="24"/>
        <v>5.9252380257461386E-2</v>
      </c>
      <c r="BG22" s="112">
        <f t="shared" si="25"/>
        <v>0</v>
      </c>
      <c r="BH22" s="90">
        <v>0</v>
      </c>
    </row>
    <row r="23" spans="2:60" s="44" customFormat="1" ht="13.5" customHeight="1">
      <c r="B23" s="77">
        <v>19</v>
      </c>
      <c r="C23" s="53" t="s">
        <v>115</v>
      </c>
      <c r="D23" s="136">
        <v>13172</v>
      </c>
      <c r="E23" s="137">
        <v>11798</v>
      </c>
      <c r="F23" s="138">
        <v>602</v>
      </c>
      <c r="G23" s="139">
        <v>374</v>
      </c>
      <c r="H23" s="93">
        <f t="shared" si="0"/>
        <v>3.1700288184438041E-2</v>
      </c>
      <c r="I23" s="54">
        <f t="shared" si="1"/>
        <v>2.839356210142727E-2</v>
      </c>
      <c r="J23" s="138">
        <v>1497</v>
      </c>
      <c r="K23" s="139">
        <v>363</v>
      </c>
      <c r="L23" s="93">
        <f t="shared" si="2"/>
        <v>3.0767926767248686E-2</v>
      </c>
      <c r="M23" s="54">
        <f t="shared" si="3"/>
        <v>2.7558457333738233E-2</v>
      </c>
      <c r="N23" s="138">
        <v>1527</v>
      </c>
      <c r="O23" s="139">
        <v>655</v>
      </c>
      <c r="P23" s="93">
        <f t="shared" si="4"/>
        <v>5.5517884387184267E-2</v>
      </c>
      <c r="Q23" s="54">
        <f t="shared" si="5"/>
        <v>4.9726692985119954E-2</v>
      </c>
      <c r="R23" s="140">
        <v>53</v>
      </c>
      <c r="S23" s="110"/>
      <c r="T23" s="77">
        <v>19</v>
      </c>
      <c r="U23" s="53" t="s">
        <v>115</v>
      </c>
      <c r="V23" s="104">
        <v>13011</v>
      </c>
      <c r="W23" s="105">
        <v>11679</v>
      </c>
      <c r="X23" s="105">
        <v>512</v>
      </c>
      <c r="Y23" s="105">
        <v>343</v>
      </c>
      <c r="Z23" s="115">
        <v>2.9368952821303192E-2</v>
      </c>
      <c r="AA23" s="116">
        <v>2.6362308815617554E-2</v>
      </c>
      <c r="AB23" s="105">
        <v>1692</v>
      </c>
      <c r="AC23" s="105">
        <v>370</v>
      </c>
      <c r="AD23" s="115">
        <v>3.1680794588577789E-2</v>
      </c>
      <c r="AE23" s="116">
        <v>2.8437475981861502E-2</v>
      </c>
      <c r="AF23" s="105">
        <v>1491</v>
      </c>
      <c r="AG23" s="105">
        <v>630</v>
      </c>
      <c r="AH23" s="115">
        <v>5.3942974569740558E-2</v>
      </c>
      <c r="AI23" s="116">
        <v>4.8420567212358774E-2</v>
      </c>
      <c r="AJ23" s="105">
        <v>43</v>
      </c>
      <c r="AL23" s="45" t="str">
        <f t="shared" si="6"/>
        <v>柏原市</v>
      </c>
      <c r="AM23" s="95">
        <f t="shared" si="26"/>
        <v>2.9479135544268498E-2</v>
      </c>
      <c r="AN23" s="95">
        <f t="shared" si="8"/>
        <v>2.5063938618925832E-2</v>
      </c>
      <c r="AO23" s="112">
        <f t="shared" si="9"/>
        <v>0.43999999999999978</v>
      </c>
      <c r="AP23" s="45" t="str">
        <f t="shared" si="7"/>
        <v>淀川区</v>
      </c>
      <c r="AQ23" s="95">
        <f t="shared" si="10"/>
        <v>2.6972036727879799E-2</v>
      </c>
      <c r="AR23" s="95">
        <f t="shared" si="11"/>
        <v>2.7035708549708229E-2</v>
      </c>
      <c r="AS23" s="112">
        <f t="shared" si="12"/>
        <v>0</v>
      </c>
      <c r="AT23" s="45" t="str">
        <f t="shared" si="13"/>
        <v>生野区</v>
      </c>
      <c r="AU23" s="95">
        <f t="shared" si="14"/>
        <v>6.2492760338236995E-2</v>
      </c>
      <c r="AV23" s="95">
        <f t="shared" si="15"/>
        <v>6.2191394309898895E-2</v>
      </c>
      <c r="AW23" s="112">
        <f t="shared" si="16"/>
        <v>3.0000000000000165E-2</v>
      </c>
      <c r="AX23" s="47"/>
      <c r="AY23" s="95">
        <f t="shared" si="17"/>
        <v>2.5879373892488376E-2</v>
      </c>
      <c r="AZ23" s="95">
        <f t="shared" si="18"/>
        <v>2.5586054101383711E-2</v>
      </c>
      <c r="BA23" s="112">
        <f t="shared" si="19"/>
        <v>2.9999999999999818E-2</v>
      </c>
      <c r="BB23" s="95">
        <f t="shared" si="20"/>
        <v>2.2230544515632503E-2</v>
      </c>
      <c r="BC23" s="95">
        <f t="shared" si="21"/>
        <v>2.4346949334677688E-2</v>
      </c>
      <c r="BD23" s="112">
        <f t="shared" si="22"/>
        <v>-0.20999999999999977</v>
      </c>
      <c r="BE23" s="95">
        <f t="shared" si="23"/>
        <v>5.9268567757163874E-2</v>
      </c>
      <c r="BF23" s="95">
        <f t="shared" si="24"/>
        <v>5.9252380257461386E-2</v>
      </c>
      <c r="BG23" s="112">
        <f t="shared" si="25"/>
        <v>0</v>
      </c>
      <c r="BH23" s="90">
        <v>0</v>
      </c>
    </row>
    <row r="24" spans="2:60" s="44" customFormat="1" ht="13.5" customHeight="1">
      <c r="B24" s="77">
        <v>20</v>
      </c>
      <c r="C24" s="53" t="s">
        <v>116</v>
      </c>
      <c r="D24" s="136">
        <v>20598</v>
      </c>
      <c r="E24" s="137">
        <v>19168</v>
      </c>
      <c r="F24" s="138">
        <v>929</v>
      </c>
      <c r="G24" s="139">
        <v>576</v>
      </c>
      <c r="H24" s="93">
        <f t="shared" si="0"/>
        <v>3.0050083472454091E-2</v>
      </c>
      <c r="I24" s="54">
        <f t="shared" si="1"/>
        <v>2.7963879988348383E-2</v>
      </c>
      <c r="J24" s="138">
        <v>1948</v>
      </c>
      <c r="K24" s="139">
        <v>517</v>
      </c>
      <c r="L24" s="93">
        <f t="shared" si="2"/>
        <v>2.6972036727879799E-2</v>
      </c>
      <c r="M24" s="54">
        <f t="shared" si="3"/>
        <v>2.5099524225652977E-2</v>
      </c>
      <c r="N24" s="138">
        <v>2556</v>
      </c>
      <c r="O24" s="139">
        <v>1140</v>
      </c>
      <c r="P24" s="93">
        <f t="shared" si="4"/>
        <v>5.9474123539232052E-2</v>
      </c>
      <c r="Q24" s="54">
        <f t="shared" si="5"/>
        <v>5.5345179143606177E-2</v>
      </c>
      <c r="R24" s="140">
        <v>65</v>
      </c>
      <c r="S24" s="110"/>
      <c r="T24" s="77">
        <v>20</v>
      </c>
      <c r="U24" s="53" t="s">
        <v>116</v>
      </c>
      <c r="V24" s="104">
        <v>20004</v>
      </c>
      <c r="W24" s="105">
        <v>18679</v>
      </c>
      <c r="X24" s="105">
        <v>1007</v>
      </c>
      <c r="Y24" s="105">
        <v>606</v>
      </c>
      <c r="Z24" s="115">
        <v>3.2442850259649873E-2</v>
      </c>
      <c r="AA24" s="116">
        <v>3.0293941211757647E-2</v>
      </c>
      <c r="AB24" s="105">
        <v>2096</v>
      </c>
      <c r="AC24" s="105">
        <v>505</v>
      </c>
      <c r="AD24" s="115">
        <v>2.7035708549708229E-2</v>
      </c>
      <c r="AE24" s="116">
        <v>2.5244951009798039E-2</v>
      </c>
      <c r="AF24" s="105">
        <v>2767</v>
      </c>
      <c r="AG24" s="105">
        <v>1296</v>
      </c>
      <c r="AH24" s="115">
        <v>6.9382729268162108E-2</v>
      </c>
      <c r="AI24" s="116">
        <v>6.47870425914817E-2</v>
      </c>
      <c r="AJ24" s="105">
        <v>75</v>
      </c>
      <c r="AL24" s="45" t="str">
        <f t="shared" si="6"/>
        <v>東淀川区</v>
      </c>
      <c r="AM24" s="95">
        <f t="shared" si="26"/>
        <v>2.9366306027820709E-2</v>
      </c>
      <c r="AN24" s="95">
        <f t="shared" si="8"/>
        <v>2.7082242011524357E-2</v>
      </c>
      <c r="AO24" s="112">
        <f t="shared" si="9"/>
        <v>0.22999999999999998</v>
      </c>
      <c r="AP24" s="45" t="str">
        <f t="shared" si="7"/>
        <v>福島区</v>
      </c>
      <c r="AQ24" s="95">
        <f t="shared" si="10"/>
        <v>2.6815793019808652E-2</v>
      </c>
      <c r="AR24" s="95">
        <f t="shared" si="11"/>
        <v>2.9689234184239733E-2</v>
      </c>
      <c r="AS24" s="112">
        <f t="shared" si="12"/>
        <v>-0.28999999999999998</v>
      </c>
      <c r="AT24" s="45" t="str">
        <f t="shared" si="13"/>
        <v>岸和田市</v>
      </c>
      <c r="AU24" s="95">
        <f t="shared" si="14"/>
        <v>6.2365094048720322E-2</v>
      </c>
      <c r="AV24" s="95">
        <f t="shared" si="15"/>
        <v>6.0482594936708864E-2</v>
      </c>
      <c r="AW24" s="112">
        <f t="shared" si="16"/>
        <v>0.18999999999999989</v>
      </c>
      <c r="AX24" s="47"/>
      <c r="AY24" s="95">
        <f t="shared" si="17"/>
        <v>2.5879373892488376E-2</v>
      </c>
      <c r="AZ24" s="95">
        <f t="shared" si="18"/>
        <v>2.5586054101383711E-2</v>
      </c>
      <c r="BA24" s="112">
        <f t="shared" si="19"/>
        <v>2.9999999999999818E-2</v>
      </c>
      <c r="BB24" s="95">
        <f t="shared" si="20"/>
        <v>2.2230544515632503E-2</v>
      </c>
      <c r="BC24" s="95">
        <f t="shared" si="21"/>
        <v>2.4346949334677688E-2</v>
      </c>
      <c r="BD24" s="112">
        <f t="shared" si="22"/>
        <v>-0.20999999999999977</v>
      </c>
      <c r="BE24" s="95">
        <f t="shared" si="23"/>
        <v>5.9268567757163874E-2</v>
      </c>
      <c r="BF24" s="95">
        <f t="shared" si="24"/>
        <v>5.9252380257461386E-2</v>
      </c>
      <c r="BG24" s="112">
        <f t="shared" si="25"/>
        <v>0</v>
      </c>
      <c r="BH24" s="90">
        <v>0</v>
      </c>
    </row>
    <row r="25" spans="2:60" s="44" customFormat="1" ht="13.5" customHeight="1">
      <c r="B25" s="77">
        <v>21</v>
      </c>
      <c r="C25" s="53" t="s">
        <v>117</v>
      </c>
      <c r="D25" s="136">
        <v>13637</v>
      </c>
      <c r="E25" s="137">
        <v>12855</v>
      </c>
      <c r="F25" s="138">
        <v>769</v>
      </c>
      <c r="G25" s="139">
        <v>478</v>
      </c>
      <c r="H25" s="93">
        <f t="shared" si="0"/>
        <v>3.7183975106962273E-2</v>
      </c>
      <c r="I25" s="54">
        <f t="shared" si="1"/>
        <v>3.5051697587445918E-2</v>
      </c>
      <c r="J25" s="138">
        <v>1929</v>
      </c>
      <c r="K25" s="139">
        <v>470</v>
      </c>
      <c r="L25" s="93">
        <f t="shared" si="2"/>
        <v>3.6561649163749516E-2</v>
      </c>
      <c r="M25" s="54">
        <f t="shared" si="3"/>
        <v>3.4465058297279458E-2</v>
      </c>
      <c r="N25" s="138">
        <v>1768</v>
      </c>
      <c r="O25" s="139">
        <v>731</v>
      </c>
      <c r="P25" s="93">
        <f t="shared" si="4"/>
        <v>5.6865033061065731E-2</v>
      </c>
      <c r="Q25" s="54">
        <f t="shared" si="5"/>
        <v>5.3604165138960179E-2</v>
      </c>
      <c r="R25" s="140">
        <v>68</v>
      </c>
      <c r="S25" s="110"/>
      <c r="T25" s="77">
        <v>21</v>
      </c>
      <c r="U25" s="53" t="s">
        <v>117</v>
      </c>
      <c r="V25" s="104">
        <v>13329</v>
      </c>
      <c r="W25" s="105">
        <v>12592</v>
      </c>
      <c r="X25" s="105">
        <v>729</v>
      </c>
      <c r="Y25" s="105">
        <v>423</v>
      </c>
      <c r="Z25" s="115">
        <v>3.3592757306226177E-2</v>
      </c>
      <c r="AA25" s="116">
        <v>3.1735313977042538E-2</v>
      </c>
      <c r="AB25" s="105">
        <v>2049</v>
      </c>
      <c r="AC25" s="105">
        <v>497</v>
      </c>
      <c r="AD25" s="115">
        <v>3.9469504447268107E-2</v>
      </c>
      <c r="AE25" s="116">
        <v>3.728711831345187E-2</v>
      </c>
      <c r="AF25" s="105">
        <v>1729</v>
      </c>
      <c r="AG25" s="105">
        <v>730</v>
      </c>
      <c r="AH25" s="115">
        <v>5.7973316391359594E-2</v>
      </c>
      <c r="AI25" s="116">
        <v>5.4767799534848824E-2</v>
      </c>
      <c r="AJ25" s="105">
        <v>76</v>
      </c>
      <c r="AL25" s="45" t="str">
        <f t="shared" si="6"/>
        <v>港区</v>
      </c>
      <c r="AM25" s="95">
        <f t="shared" si="26"/>
        <v>2.9275362318840578E-2</v>
      </c>
      <c r="AN25" s="95">
        <f t="shared" si="8"/>
        <v>2.6571232473771939E-2</v>
      </c>
      <c r="AO25" s="112">
        <f t="shared" si="9"/>
        <v>0.27000000000000013</v>
      </c>
      <c r="AP25" s="45" t="str">
        <f t="shared" si="7"/>
        <v>岬町</v>
      </c>
      <c r="AQ25" s="95">
        <f t="shared" si="10"/>
        <v>2.6466836734693879E-2</v>
      </c>
      <c r="AR25" s="95">
        <f t="shared" si="11"/>
        <v>2.2135416666666668E-2</v>
      </c>
      <c r="AS25" s="112">
        <f t="shared" si="12"/>
        <v>0.43999999999999978</v>
      </c>
      <c r="AT25" s="45" t="str">
        <f t="shared" si="13"/>
        <v>羽曳野市</v>
      </c>
      <c r="AU25" s="95">
        <f t="shared" si="14"/>
        <v>6.2015041184194819E-2</v>
      </c>
      <c r="AV25" s="95">
        <f t="shared" si="15"/>
        <v>6.1615474939744147E-2</v>
      </c>
      <c r="AW25" s="112">
        <f t="shared" si="16"/>
        <v>3.9999999999999758E-2</v>
      </c>
      <c r="AX25" s="47"/>
      <c r="AY25" s="95">
        <f t="shared" si="17"/>
        <v>2.5879373892488376E-2</v>
      </c>
      <c r="AZ25" s="95">
        <f t="shared" si="18"/>
        <v>2.5586054101383711E-2</v>
      </c>
      <c r="BA25" s="112">
        <f t="shared" si="19"/>
        <v>2.9999999999999818E-2</v>
      </c>
      <c r="BB25" s="95">
        <f t="shared" si="20"/>
        <v>2.2230544515632503E-2</v>
      </c>
      <c r="BC25" s="95">
        <f t="shared" si="21"/>
        <v>2.4346949334677688E-2</v>
      </c>
      <c r="BD25" s="112">
        <f t="shared" si="22"/>
        <v>-0.20999999999999977</v>
      </c>
      <c r="BE25" s="95">
        <f t="shared" si="23"/>
        <v>5.9268567757163874E-2</v>
      </c>
      <c r="BF25" s="95">
        <f t="shared" si="24"/>
        <v>5.9252380257461386E-2</v>
      </c>
      <c r="BG25" s="112">
        <f t="shared" si="25"/>
        <v>0</v>
      </c>
      <c r="BH25" s="90">
        <v>0</v>
      </c>
    </row>
    <row r="26" spans="2:60" s="44" customFormat="1" ht="13.5" customHeight="1">
      <c r="B26" s="77">
        <v>22</v>
      </c>
      <c r="C26" s="53" t="s">
        <v>64</v>
      </c>
      <c r="D26" s="136">
        <v>17608</v>
      </c>
      <c r="E26" s="137">
        <v>16366</v>
      </c>
      <c r="F26" s="138">
        <v>780</v>
      </c>
      <c r="G26" s="139">
        <v>462</v>
      </c>
      <c r="H26" s="93">
        <f t="shared" si="0"/>
        <v>2.8229255774165955E-2</v>
      </c>
      <c r="I26" s="54">
        <f t="shared" si="1"/>
        <v>2.6238073602907769E-2</v>
      </c>
      <c r="J26" s="138">
        <v>2019</v>
      </c>
      <c r="K26" s="139">
        <v>574</v>
      </c>
      <c r="L26" s="93">
        <f t="shared" si="2"/>
        <v>3.5072711719418309E-2</v>
      </c>
      <c r="M26" s="54">
        <f t="shared" si="3"/>
        <v>3.2598818718764196E-2</v>
      </c>
      <c r="N26" s="138">
        <v>2324</v>
      </c>
      <c r="O26" s="139">
        <v>996</v>
      </c>
      <c r="P26" s="93">
        <f t="shared" si="4"/>
        <v>6.0857876084565561E-2</v>
      </c>
      <c r="Q26" s="54">
        <f t="shared" si="5"/>
        <v>5.6565197637437531E-2</v>
      </c>
      <c r="R26" s="140">
        <v>69</v>
      </c>
      <c r="S26" s="110"/>
      <c r="T26" s="77">
        <v>22</v>
      </c>
      <c r="U26" s="53" t="s">
        <v>64</v>
      </c>
      <c r="V26" s="104">
        <v>17086</v>
      </c>
      <c r="W26" s="105">
        <v>16004</v>
      </c>
      <c r="X26" s="105">
        <v>815</v>
      </c>
      <c r="Y26" s="105">
        <v>461</v>
      </c>
      <c r="Z26" s="115">
        <v>2.8805298675331166E-2</v>
      </c>
      <c r="AA26" s="116">
        <v>2.6981154161301649E-2</v>
      </c>
      <c r="AB26" s="105">
        <v>1973</v>
      </c>
      <c r="AC26" s="105">
        <v>545</v>
      </c>
      <c r="AD26" s="115">
        <v>3.4053986503374156E-2</v>
      </c>
      <c r="AE26" s="116">
        <v>3.1897459908697176E-2</v>
      </c>
      <c r="AF26" s="105">
        <v>2329</v>
      </c>
      <c r="AG26" s="105">
        <v>951</v>
      </c>
      <c r="AH26" s="115">
        <v>5.9422644338915274E-2</v>
      </c>
      <c r="AI26" s="116">
        <v>5.5659604354442234E-2</v>
      </c>
      <c r="AJ26" s="105">
        <v>71</v>
      </c>
      <c r="AL26" s="45" t="str">
        <f t="shared" si="6"/>
        <v>北区</v>
      </c>
      <c r="AM26" s="95">
        <f t="shared" si="26"/>
        <v>2.861406126568946E-2</v>
      </c>
      <c r="AN26" s="95">
        <f t="shared" si="8"/>
        <v>2.6109660574412531E-2</v>
      </c>
      <c r="AO26" s="112">
        <f t="shared" si="9"/>
        <v>0.24999999999999989</v>
      </c>
      <c r="AP26" s="45" t="str">
        <f t="shared" si="7"/>
        <v>此花区</v>
      </c>
      <c r="AQ26" s="95">
        <f t="shared" si="10"/>
        <v>2.6446869070208729E-2</v>
      </c>
      <c r="AR26" s="95">
        <f t="shared" si="11"/>
        <v>3.1328772056175729E-2</v>
      </c>
      <c r="AS26" s="112">
        <f t="shared" si="12"/>
        <v>-0.49000000000000016</v>
      </c>
      <c r="AT26" s="45" t="str">
        <f t="shared" si="13"/>
        <v>富田林市</v>
      </c>
      <c r="AU26" s="95">
        <f t="shared" si="14"/>
        <v>6.1869899183869419E-2</v>
      </c>
      <c r="AV26" s="95">
        <f t="shared" si="15"/>
        <v>6.32158999442759E-2</v>
      </c>
      <c r="AW26" s="112">
        <f t="shared" si="16"/>
        <v>-0.13000000000000095</v>
      </c>
      <c r="AX26" s="47"/>
      <c r="AY26" s="95">
        <f t="shared" si="17"/>
        <v>2.5879373892488376E-2</v>
      </c>
      <c r="AZ26" s="95">
        <f t="shared" si="18"/>
        <v>2.5586054101383711E-2</v>
      </c>
      <c r="BA26" s="112">
        <f t="shared" si="19"/>
        <v>2.9999999999999818E-2</v>
      </c>
      <c r="BB26" s="95">
        <f t="shared" si="20"/>
        <v>2.2230544515632503E-2</v>
      </c>
      <c r="BC26" s="95">
        <f t="shared" si="21"/>
        <v>2.4346949334677688E-2</v>
      </c>
      <c r="BD26" s="112">
        <f t="shared" si="22"/>
        <v>-0.20999999999999977</v>
      </c>
      <c r="BE26" s="95">
        <f t="shared" si="23"/>
        <v>5.9268567757163874E-2</v>
      </c>
      <c r="BF26" s="95">
        <f t="shared" si="24"/>
        <v>5.9252380257461386E-2</v>
      </c>
      <c r="BG26" s="112">
        <f t="shared" si="25"/>
        <v>0</v>
      </c>
      <c r="BH26" s="90">
        <v>0</v>
      </c>
    </row>
    <row r="27" spans="2:60" s="44" customFormat="1" ht="13.5" customHeight="1">
      <c r="B27" s="77">
        <v>23</v>
      </c>
      <c r="C27" s="53" t="s">
        <v>118</v>
      </c>
      <c r="D27" s="104">
        <v>28601</v>
      </c>
      <c r="E27" s="105">
        <v>26902</v>
      </c>
      <c r="F27" s="141">
        <v>1364</v>
      </c>
      <c r="G27" s="142">
        <v>837</v>
      </c>
      <c r="H27" s="93">
        <f t="shared" si="0"/>
        <v>3.1112928406809903E-2</v>
      </c>
      <c r="I27" s="55">
        <f t="shared" si="1"/>
        <v>2.9264711024090066E-2</v>
      </c>
      <c r="J27" s="141">
        <v>4647</v>
      </c>
      <c r="K27" s="142">
        <v>1129</v>
      </c>
      <c r="L27" s="96">
        <f t="shared" si="2"/>
        <v>4.1967139989591853E-2</v>
      </c>
      <c r="M27" s="55">
        <f t="shared" si="3"/>
        <v>3.9474144260690187E-2</v>
      </c>
      <c r="N27" s="141">
        <v>3488</v>
      </c>
      <c r="O27" s="142">
        <v>1557</v>
      </c>
      <c r="P27" s="96">
        <f t="shared" si="4"/>
        <v>5.7876737789011971E-2</v>
      </c>
      <c r="Q27" s="54">
        <f t="shared" si="5"/>
        <v>5.4438655991049266E-2</v>
      </c>
      <c r="R27" s="140">
        <v>140</v>
      </c>
      <c r="S27" s="110"/>
      <c r="T27" s="77">
        <v>23</v>
      </c>
      <c r="U27" s="53" t="s">
        <v>118</v>
      </c>
      <c r="V27" s="104">
        <v>28173</v>
      </c>
      <c r="W27" s="105">
        <v>26493</v>
      </c>
      <c r="X27" s="105">
        <v>1301</v>
      </c>
      <c r="Y27" s="105">
        <v>814</v>
      </c>
      <c r="Z27" s="115">
        <v>3.07250971954856E-2</v>
      </c>
      <c r="AA27" s="116">
        <v>2.8892911653001101E-2</v>
      </c>
      <c r="AB27" s="105">
        <v>4820</v>
      </c>
      <c r="AC27" s="105">
        <v>1208</v>
      </c>
      <c r="AD27" s="115">
        <v>4.5596950137772242E-2</v>
      </c>
      <c r="AE27" s="116">
        <v>4.2877932772512686E-2</v>
      </c>
      <c r="AF27" s="105">
        <v>3603</v>
      </c>
      <c r="AG27" s="105">
        <v>1479</v>
      </c>
      <c r="AH27" s="115">
        <v>5.5826067263050616E-2</v>
      </c>
      <c r="AI27" s="116">
        <v>5.249707166435949E-2</v>
      </c>
      <c r="AJ27" s="105">
        <v>159</v>
      </c>
      <c r="AL27" s="45" t="str">
        <f t="shared" si="6"/>
        <v>岬町</v>
      </c>
      <c r="AM27" s="95">
        <f t="shared" si="26"/>
        <v>2.8380102040816327E-2</v>
      </c>
      <c r="AN27" s="95">
        <f t="shared" si="8"/>
        <v>2.7994791666666668E-2</v>
      </c>
      <c r="AO27" s="112">
        <f t="shared" si="9"/>
        <v>4.0000000000000105E-2</v>
      </c>
      <c r="AP27" s="45" t="str">
        <f t="shared" si="7"/>
        <v>城東区</v>
      </c>
      <c r="AQ27" s="95">
        <f t="shared" si="10"/>
        <v>2.5998492840994723E-2</v>
      </c>
      <c r="AR27" s="95">
        <f t="shared" si="11"/>
        <v>3.0618139803581745E-2</v>
      </c>
      <c r="AS27" s="112">
        <f t="shared" si="12"/>
        <v>-0.45999999999999996</v>
      </c>
      <c r="AT27" s="45" t="str">
        <f t="shared" si="13"/>
        <v>岬町</v>
      </c>
      <c r="AU27" s="95">
        <f t="shared" si="14"/>
        <v>6.1862244897959183E-2</v>
      </c>
      <c r="AV27" s="95">
        <f t="shared" si="15"/>
        <v>5.2408854166666664E-2</v>
      </c>
      <c r="AW27" s="112">
        <f t="shared" si="16"/>
        <v>0.94999999999999951</v>
      </c>
      <c r="AX27" s="47"/>
      <c r="AY27" s="95">
        <f t="shared" si="17"/>
        <v>2.5879373892488376E-2</v>
      </c>
      <c r="AZ27" s="95">
        <f t="shared" si="18"/>
        <v>2.5586054101383711E-2</v>
      </c>
      <c r="BA27" s="112">
        <f t="shared" si="19"/>
        <v>2.9999999999999818E-2</v>
      </c>
      <c r="BB27" s="95">
        <f t="shared" si="20"/>
        <v>2.2230544515632503E-2</v>
      </c>
      <c r="BC27" s="95">
        <f t="shared" si="21"/>
        <v>2.4346949334677688E-2</v>
      </c>
      <c r="BD27" s="112">
        <f t="shared" si="22"/>
        <v>-0.20999999999999977</v>
      </c>
      <c r="BE27" s="95">
        <f t="shared" si="23"/>
        <v>5.9268567757163874E-2</v>
      </c>
      <c r="BF27" s="95">
        <f t="shared" si="24"/>
        <v>5.9252380257461386E-2</v>
      </c>
      <c r="BG27" s="112">
        <f t="shared" si="25"/>
        <v>0</v>
      </c>
      <c r="BH27" s="90">
        <v>0</v>
      </c>
    </row>
    <row r="28" spans="2:60" s="44" customFormat="1" ht="13.5" customHeight="1">
      <c r="B28" s="77">
        <v>24</v>
      </c>
      <c r="C28" s="53" t="s">
        <v>119</v>
      </c>
      <c r="D28" s="143">
        <v>12335</v>
      </c>
      <c r="E28" s="144">
        <v>11393</v>
      </c>
      <c r="F28" s="145">
        <v>489</v>
      </c>
      <c r="G28" s="146">
        <v>326</v>
      </c>
      <c r="H28" s="93">
        <f t="shared" si="0"/>
        <v>2.861406126568946E-2</v>
      </c>
      <c r="I28" s="74">
        <f t="shared" si="1"/>
        <v>2.6428860964734496E-2</v>
      </c>
      <c r="J28" s="145">
        <v>745</v>
      </c>
      <c r="K28" s="146">
        <v>194</v>
      </c>
      <c r="L28" s="97">
        <f t="shared" si="2"/>
        <v>1.7027999648907225E-2</v>
      </c>
      <c r="M28" s="56">
        <f t="shared" si="3"/>
        <v>1.5727604377786787E-2</v>
      </c>
      <c r="N28" s="145">
        <v>1702</v>
      </c>
      <c r="O28" s="146">
        <v>749</v>
      </c>
      <c r="P28" s="97">
        <f t="shared" si="4"/>
        <v>6.574212235583253E-2</v>
      </c>
      <c r="Q28" s="55">
        <f t="shared" si="5"/>
        <v>6.0721524118362381E-2</v>
      </c>
      <c r="R28" s="140">
        <v>35</v>
      </c>
      <c r="S28" s="110"/>
      <c r="T28" s="77">
        <v>24</v>
      </c>
      <c r="U28" s="53" t="s">
        <v>119</v>
      </c>
      <c r="V28" s="104">
        <v>11971</v>
      </c>
      <c r="W28" s="105">
        <v>11107</v>
      </c>
      <c r="X28" s="105">
        <v>434</v>
      </c>
      <c r="Y28" s="105">
        <v>290</v>
      </c>
      <c r="Z28" s="115">
        <v>2.6109660574412531E-2</v>
      </c>
      <c r="AA28" s="116">
        <v>2.4225210926405481E-2</v>
      </c>
      <c r="AB28" s="105">
        <v>790</v>
      </c>
      <c r="AC28" s="105">
        <v>220</v>
      </c>
      <c r="AD28" s="115">
        <v>1.9807328711623301E-2</v>
      </c>
      <c r="AE28" s="116">
        <v>1.8377746220031743E-2</v>
      </c>
      <c r="AF28" s="105">
        <v>1809</v>
      </c>
      <c r="AG28" s="105">
        <v>764</v>
      </c>
      <c r="AH28" s="115">
        <v>6.8785450616728194E-2</v>
      </c>
      <c r="AI28" s="116">
        <v>6.3820900509564779E-2</v>
      </c>
      <c r="AJ28" s="105">
        <v>38</v>
      </c>
      <c r="AL28" s="45" t="str">
        <f t="shared" si="6"/>
        <v>此花区</v>
      </c>
      <c r="AM28" s="95">
        <f t="shared" si="26"/>
        <v>2.8344402277039847E-2</v>
      </c>
      <c r="AN28" s="95">
        <f t="shared" si="8"/>
        <v>2.940823430560557E-2</v>
      </c>
      <c r="AO28" s="112">
        <f t="shared" si="9"/>
        <v>-0.11000000000000003</v>
      </c>
      <c r="AP28" s="45" t="str">
        <f t="shared" si="7"/>
        <v>泉大津市</v>
      </c>
      <c r="AQ28" s="95">
        <f t="shared" si="10"/>
        <v>2.5273441648083254E-2</v>
      </c>
      <c r="AR28" s="95">
        <f t="shared" si="11"/>
        <v>2.8430836522689993E-2</v>
      </c>
      <c r="AS28" s="112">
        <f t="shared" si="12"/>
        <v>-0.31000000000000022</v>
      </c>
      <c r="AT28" s="45" t="str">
        <f t="shared" si="13"/>
        <v>福島区</v>
      </c>
      <c r="AU28" s="95">
        <f t="shared" si="14"/>
        <v>6.1851502492925481E-2</v>
      </c>
      <c r="AV28" s="95">
        <f t="shared" si="15"/>
        <v>6.6315205327413987E-2</v>
      </c>
      <c r="AW28" s="112">
        <f t="shared" si="16"/>
        <v>-0.44000000000000011</v>
      </c>
      <c r="AX28" s="47"/>
      <c r="AY28" s="95">
        <f t="shared" si="17"/>
        <v>2.5879373892488376E-2</v>
      </c>
      <c r="AZ28" s="95">
        <f t="shared" si="18"/>
        <v>2.5586054101383711E-2</v>
      </c>
      <c r="BA28" s="112">
        <f t="shared" si="19"/>
        <v>2.9999999999999818E-2</v>
      </c>
      <c r="BB28" s="95">
        <f t="shared" si="20"/>
        <v>2.2230544515632503E-2</v>
      </c>
      <c r="BC28" s="95">
        <f t="shared" si="21"/>
        <v>2.4346949334677688E-2</v>
      </c>
      <c r="BD28" s="112">
        <f t="shared" si="22"/>
        <v>-0.20999999999999977</v>
      </c>
      <c r="BE28" s="95">
        <f t="shared" si="23"/>
        <v>5.9268567757163874E-2</v>
      </c>
      <c r="BF28" s="95">
        <f t="shared" si="24"/>
        <v>5.9252380257461386E-2</v>
      </c>
      <c r="BG28" s="112">
        <f t="shared" si="25"/>
        <v>0</v>
      </c>
      <c r="BH28" s="90">
        <v>0</v>
      </c>
    </row>
    <row r="29" spans="2:60" s="44" customFormat="1" ht="13.5" customHeight="1">
      <c r="B29" s="77">
        <v>25</v>
      </c>
      <c r="C29" s="53" t="s">
        <v>120</v>
      </c>
      <c r="D29" s="136">
        <v>8545</v>
      </c>
      <c r="E29" s="137">
        <v>7747</v>
      </c>
      <c r="F29" s="138">
        <v>371</v>
      </c>
      <c r="G29" s="139">
        <v>245</v>
      </c>
      <c r="H29" s="93">
        <f t="shared" si="0"/>
        <v>3.162514521750355E-2</v>
      </c>
      <c r="I29" s="54">
        <f t="shared" si="1"/>
        <v>2.8671737858396724E-2</v>
      </c>
      <c r="J29" s="138">
        <v>454</v>
      </c>
      <c r="K29" s="139">
        <v>126</v>
      </c>
      <c r="L29" s="93">
        <f t="shared" si="2"/>
        <v>1.6264360397573254E-2</v>
      </c>
      <c r="M29" s="54">
        <f t="shared" si="3"/>
        <v>1.4745465184318315E-2</v>
      </c>
      <c r="N29" s="138">
        <v>1341</v>
      </c>
      <c r="O29" s="139">
        <v>576</v>
      </c>
      <c r="P29" s="93">
        <f t="shared" si="4"/>
        <v>7.4351361817477729E-2</v>
      </c>
      <c r="Q29" s="54">
        <f t="shared" si="5"/>
        <v>6.7407840842598016E-2</v>
      </c>
      <c r="R29" s="140">
        <v>29</v>
      </c>
      <c r="S29" s="110"/>
      <c r="T29" s="77">
        <v>25</v>
      </c>
      <c r="U29" s="53" t="s">
        <v>120</v>
      </c>
      <c r="V29" s="104">
        <v>8304</v>
      </c>
      <c r="W29" s="105">
        <v>7603</v>
      </c>
      <c r="X29" s="105">
        <v>342</v>
      </c>
      <c r="Y29" s="105">
        <v>243</v>
      </c>
      <c r="Z29" s="115">
        <v>3.1961067999473895E-2</v>
      </c>
      <c r="AA29" s="116">
        <v>2.926300578034682E-2</v>
      </c>
      <c r="AB29" s="105">
        <v>459</v>
      </c>
      <c r="AC29" s="105">
        <v>148</v>
      </c>
      <c r="AD29" s="115">
        <v>1.9466000263054058E-2</v>
      </c>
      <c r="AE29" s="116">
        <v>1.7822736030828516E-2</v>
      </c>
      <c r="AF29" s="105">
        <v>1398</v>
      </c>
      <c r="AG29" s="105">
        <v>591</v>
      </c>
      <c r="AH29" s="115">
        <v>7.773247402341181E-2</v>
      </c>
      <c r="AI29" s="116">
        <v>7.1170520231213869E-2</v>
      </c>
      <c r="AJ29" s="105">
        <v>24</v>
      </c>
      <c r="AL29" s="45" t="str">
        <f t="shared" si="6"/>
        <v>住之江区</v>
      </c>
      <c r="AM29" s="95">
        <f t="shared" si="26"/>
        <v>2.8229255774165955E-2</v>
      </c>
      <c r="AN29" s="95">
        <f t="shared" si="8"/>
        <v>2.8805298675331166E-2</v>
      </c>
      <c r="AO29" s="112">
        <f t="shared" si="9"/>
        <v>-5.9999999999999984E-2</v>
      </c>
      <c r="AP29" s="45" t="str">
        <f t="shared" si="7"/>
        <v>西淀川区</v>
      </c>
      <c r="AQ29" s="95">
        <f t="shared" si="10"/>
        <v>2.3593940449242557E-2</v>
      </c>
      <c r="AR29" s="95">
        <f t="shared" si="11"/>
        <v>2.9108981185658502E-2</v>
      </c>
      <c r="AS29" s="112">
        <f t="shared" si="12"/>
        <v>-0.55000000000000016</v>
      </c>
      <c r="AT29" s="45" t="str">
        <f t="shared" si="13"/>
        <v>八尾市</v>
      </c>
      <c r="AU29" s="95">
        <f t="shared" si="14"/>
        <v>6.139262232314964E-2</v>
      </c>
      <c r="AV29" s="95">
        <f t="shared" si="15"/>
        <v>6.1252206980850196E-2</v>
      </c>
      <c r="AW29" s="112">
        <f t="shared" si="16"/>
        <v>1.0000000000000286E-2</v>
      </c>
      <c r="AX29" s="47"/>
      <c r="AY29" s="95">
        <f t="shared" si="17"/>
        <v>2.5879373892488376E-2</v>
      </c>
      <c r="AZ29" s="95">
        <f t="shared" si="18"/>
        <v>2.5586054101383711E-2</v>
      </c>
      <c r="BA29" s="112">
        <f t="shared" si="19"/>
        <v>2.9999999999999818E-2</v>
      </c>
      <c r="BB29" s="95">
        <f t="shared" si="20"/>
        <v>2.2230544515632503E-2</v>
      </c>
      <c r="BC29" s="95">
        <f t="shared" si="21"/>
        <v>2.4346949334677688E-2</v>
      </c>
      <c r="BD29" s="112">
        <f t="shared" si="22"/>
        <v>-0.20999999999999977</v>
      </c>
      <c r="BE29" s="95">
        <f t="shared" si="23"/>
        <v>5.9268567757163874E-2</v>
      </c>
      <c r="BF29" s="95">
        <f t="shared" si="24"/>
        <v>5.9252380257461386E-2</v>
      </c>
      <c r="BG29" s="112">
        <f t="shared" si="25"/>
        <v>0</v>
      </c>
      <c r="BH29" s="90">
        <v>0</v>
      </c>
    </row>
    <row r="30" spans="2:60" s="44" customFormat="1" ht="13.5" customHeight="1">
      <c r="B30" s="77">
        <v>26</v>
      </c>
      <c r="C30" s="53" t="s">
        <v>36</v>
      </c>
      <c r="D30" s="136">
        <v>122769</v>
      </c>
      <c r="E30" s="137">
        <v>115680</v>
      </c>
      <c r="F30" s="138">
        <v>4411</v>
      </c>
      <c r="G30" s="139">
        <v>2942</v>
      </c>
      <c r="H30" s="93">
        <f t="shared" si="0"/>
        <v>2.543222683264177E-2</v>
      </c>
      <c r="I30" s="54">
        <f t="shared" si="1"/>
        <v>2.3963704192426428E-2</v>
      </c>
      <c r="J30" s="138">
        <v>7694</v>
      </c>
      <c r="K30" s="139">
        <v>1974</v>
      </c>
      <c r="L30" s="93">
        <f t="shared" si="2"/>
        <v>1.7064315352697094E-2</v>
      </c>
      <c r="M30" s="54">
        <f t="shared" si="3"/>
        <v>1.6078977592063143E-2</v>
      </c>
      <c r="N30" s="138">
        <v>14954</v>
      </c>
      <c r="O30" s="139">
        <v>6735</v>
      </c>
      <c r="P30" s="93">
        <f t="shared" si="4"/>
        <v>5.8220954356846474E-2</v>
      </c>
      <c r="Q30" s="54">
        <f t="shared" si="5"/>
        <v>5.4859125675048262E-2</v>
      </c>
      <c r="R30" s="140">
        <v>327</v>
      </c>
      <c r="S30" s="110"/>
      <c r="T30" s="77">
        <v>26</v>
      </c>
      <c r="U30" s="53" t="s">
        <v>36</v>
      </c>
      <c r="V30" s="104">
        <v>118517</v>
      </c>
      <c r="W30" s="105">
        <v>111789</v>
      </c>
      <c r="X30" s="105">
        <v>4352</v>
      </c>
      <c r="Y30" s="105">
        <v>2911</v>
      </c>
      <c r="Z30" s="115">
        <v>2.6040129171922104E-2</v>
      </c>
      <c r="AA30" s="116">
        <v>2.4561877199051611E-2</v>
      </c>
      <c r="AB30" s="105">
        <v>8164</v>
      </c>
      <c r="AC30" s="105">
        <v>2161</v>
      </c>
      <c r="AD30" s="115">
        <v>1.9331061195645368E-2</v>
      </c>
      <c r="AE30" s="116">
        <v>1.8233671118911211E-2</v>
      </c>
      <c r="AF30" s="105">
        <v>14589</v>
      </c>
      <c r="AG30" s="105">
        <v>6601</v>
      </c>
      <c r="AH30" s="115">
        <v>5.9048743615203646E-2</v>
      </c>
      <c r="AI30" s="116">
        <v>5.5696651113342391E-2</v>
      </c>
      <c r="AJ30" s="105">
        <v>317</v>
      </c>
      <c r="AL30" s="45" t="str">
        <f t="shared" si="6"/>
        <v>堺市堺区</v>
      </c>
      <c r="AM30" s="95">
        <f t="shared" si="26"/>
        <v>2.820349084716901E-2</v>
      </c>
      <c r="AN30" s="95">
        <f t="shared" si="8"/>
        <v>2.8195898778359513E-2</v>
      </c>
      <c r="AO30" s="112">
        <f t="shared" si="9"/>
        <v>0</v>
      </c>
      <c r="AP30" s="45" t="str">
        <f t="shared" si="7"/>
        <v>堺市美原区</v>
      </c>
      <c r="AQ30" s="95">
        <f t="shared" si="10"/>
        <v>2.3211501818811708E-2</v>
      </c>
      <c r="AR30" s="95">
        <f t="shared" si="11"/>
        <v>2.8509563334536268E-2</v>
      </c>
      <c r="AS30" s="112">
        <f t="shared" si="12"/>
        <v>-0.53000000000000025</v>
      </c>
      <c r="AT30" s="45" t="str">
        <f t="shared" si="13"/>
        <v>泉南市</v>
      </c>
      <c r="AU30" s="95">
        <f t="shared" si="14"/>
        <v>6.1043537569626008E-2</v>
      </c>
      <c r="AV30" s="95">
        <f t="shared" si="15"/>
        <v>6.258026853473439E-2</v>
      </c>
      <c r="AW30" s="112">
        <f t="shared" si="16"/>
        <v>-0.16000000000000042</v>
      </c>
      <c r="AX30" s="47"/>
      <c r="AY30" s="95">
        <f t="shared" si="17"/>
        <v>2.5879373892488376E-2</v>
      </c>
      <c r="AZ30" s="95">
        <f t="shared" si="18"/>
        <v>2.5586054101383711E-2</v>
      </c>
      <c r="BA30" s="112">
        <f t="shared" si="19"/>
        <v>2.9999999999999818E-2</v>
      </c>
      <c r="BB30" s="95">
        <f t="shared" si="20"/>
        <v>2.2230544515632503E-2</v>
      </c>
      <c r="BC30" s="95">
        <f t="shared" si="21"/>
        <v>2.4346949334677688E-2</v>
      </c>
      <c r="BD30" s="112">
        <f t="shared" si="22"/>
        <v>-0.20999999999999977</v>
      </c>
      <c r="BE30" s="95">
        <f t="shared" si="23"/>
        <v>5.9268567757163874E-2</v>
      </c>
      <c r="BF30" s="95">
        <f t="shared" si="24"/>
        <v>5.9252380257461386E-2</v>
      </c>
      <c r="BG30" s="112">
        <f t="shared" si="25"/>
        <v>0</v>
      </c>
      <c r="BH30" s="90">
        <v>0</v>
      </c>
    </row>
    <row r="31" spans="2:60" s="44" customFormat="1" ht="13.5" customHeight="1">
      <c r="B31" s="77">
        <v>27</v>
      </c>
      <c r="C31" s="53" t="s">
        <v>37</v>
      </c>
      <c r="D31" s="136">
        <v>19971</v>
      </c>
      <c r="E31" s="137">
        <v>18792</v>
      </c>
      <c r="F31" s="138">
        <v>791</v>
      </c>
      <c r="G31" s="139">
        <v>530</v>
      </c>
      <c r="H31" s="93">
        <f t="shared" si="0"/>
        <v>2.820349084716901E-2</v>
      </c>
      <c r="I31" s="54">
        <f t="shared" si="1"/>
        <v>2.6538480797155876E-2</v>
      </c>
      <c r="J31" s="138">
        <v>770</v>
      </c>
      <c r="K31" s="139">
        <v>241</v>
      </c>
      <c r="L31" s="93">
        <f t="shared" si="2"/>
        <v>1.2824606215410813E-2</v>
      </c>
      <c r="M31" s="54">
        <f t="shared" si="3"/>
        <v>1.2067497871914275E-2</v>
      </c>
      <c r="N31" s="138">
        <v>2447</v>
      </c>
      <c r="O31" s="139">
        <v>1120</v>
      </c>
      <c r="P31" s="93">
        <f t="shared" si="4"/>
        <v>5.9599829714772241E-2</v>
      </c>
      <c r="Q31" s="54">
        <f t="shared" si="5"/>
        <v>5.6081317910970908E-2</v>
      </c>
      <c r="R31" s="140">
        <v>46</v>
      </c>
      <c r="S31" s="110"/>
      <c r="T31" s="77">
        <v>27</v>
      </c>
      <c r="U31" s="53" t="s">
        <v>37</v>
      </c>
      <c r="V31" s="104">
        <v>19410</v>
      </c>
      <c r="W31" s="105">
        <v>18336</v>
      </c>
      <c r="X31" s="105">
        <v>754</v>
      </c>
      <c r="Y31" s="105">
        <v>517</v>
      </c>
      <c r="Z31" s="115">
        <v>2.8195898778359513E-2</v>
      </c>
      <c r="AA31" s="116">
        <v>2.6635754765584749E-2</v>
      </c>
      <c r="AB31" s="105">
        <v>1027</v>
      </c>
      <c r="AC31" s="105">
        <v>313</v>
      </c>
      <c r="AD31" s="115">
        <v>1.7070244328097731E-2</v>
      </c>
      <c r="AE31" s="116">
        <v>1.6125708397733127E-2</v>
      </c>
      <c r="AF31" s="105">
        <v>2339</v>
      </c>
      <c r="AG31" s="105">
        <v>1056</v>
      </c>
      <c r="AH31" s="115">
        <v>5.7591623036649213E-2</v>
      </c>
      <c r="AI31" s="116">
        <v>5.4404945904173108E-2</v>
      </c>
      <c r="AJ31" s="105">
        <v>53</v>
      </c>
      <c r="AL31" s="45" t="str">
        <f t="shared" si="6"/>
        <v>堺市西区</v>
      </c>
      <c r="AM31" s="95">
        <f t="shared" si="26"/>
        <v>2.7793311710099543E-2</v>
      </c>
      <c r="AN31" s="95">
        <f t="shared" si="8"/>
        <v>2.8280608408998899E-2</v>
      </c>
      <c r="AO31" s="112">
        <f t="shared" si="9"/>
        <v>-5.0000000000000044E-2</v>
      </c>
      <c r="AP31" s="45" t="str">
        <f t="shared" si="7"/>
        <v>松原市</v>
      </c>
      <c r="AQ31" s="95">
        <f t="shared" si="10"/>
        <v>2.2880801917629114E-2</v>
      </c>
      <c r="AR31" s="95">
        <f t="shared" si="11"/>
        <v>2.2327658386826682E-2</v>
      </c>
      <c r="AS31" s="112">
        <f t="shared" si="12"/>
        <v>5.9999999999999984E-2</v>
      </c>
      <c r="AT31" s="45" t="str">
        <f t="shared" si="13"/>
        <v>住之江区</v>
      </c>
      <c r="AU31" s="95">
        <f t="shared" si="14"/>
        <v>6.0857876084565561E-2</v>
      </c>
      <c r="AV31" s="95">
        <f t="shared" si="15"/>
        <v>5.9422644338915274E-2</v>
      </c>
      <c r="AW31" s="112">
        <f t="shared" si="16"/>
        <v>0.15000000000000013</v>
      </c>
      <c r="AX31" s="47"/>
      <c r="AY31" s="95">
        <f t="shared" si="17"/>
        <v>2.5879373892488376E-2</v>
      </c>
      <c r="AZ31" s="95">
        <f t="shared" si="18"/>
        <v>2.5586054101383711E-2</v>
      </c>
      <c r="BA31" s="112">
        <f t="shared" si="19"/>
        <v>2.9999999999999818E-2</v>
      </c>
      <c r="BB31" s="95">
        <f t="shared" si="20"/>
        <v>2.2230544515632503E-2</v>
      </c>
      <c r="BC31" s="95">
        <f t="shared" si="21"/>
        <v>2.4346949334677688E-2</v>
      </c>
      <c r="BD31" s="112">
        <f t="shared" si="22"/>
        <v>-0.20999999999999977</v>
      </c>
      <c r="BE31" s="95">
        <f t="shared" si="23"/>
        <v>5.9268567757163874E-2</v>
      </c>
      <c r="BF31" s="95">
        <f t="shared" si="24"/>
        <v>5.9252380257461386E-2</v>
      </c>
      <c r="BG31" s="112">
        <f t="shared" si="25"/>
        <v>0</v>
      </c>
      <c r="BH31" s="90">
        <v>0</v>
      </c>
    </row>
    <row r="32" spans="2:60" s="44" customFormat="1" ht="13.5" customHeight="1">
      <c r="B32" s="77">
        <v>28</v>
      </c>
      <c r="C32" s="53" t="s">
        <v>38</v>
      </c>
      <c r="D32" s="136">
        <v>16670</v>
      </c>
      <c r="E32" s="137">
        <v>15820</v>
      </c>
      <c r="F32" s="138">
        <v>561</v>
      </c>
      <c r="G32" s="139">
        <v>382</v>
      </c>
      <c r="H32" s="93">
        <f t="shared" si="0"/>
        <v>2.4146649810366624E-2</v>
      </c>
      <c r="I32" s="54">
        <f t="shared" si="1"/>
        <v>2.2915416916616676E-2</v>
      </c>
      <c r="J32" s="138">
        <v>1156</v>
      </c>
      <c r="K32" s="139">
        <v>269</v>
      </c>
      <c r="L32" s="93">
        <f t="shared" si="2"/>
        <v>1.7003792667509482E-2</v>
      </c>
      <c r="M32" s="54">
        <f t="shared" si="3"/>
        <v>1.6136772645470907E-2</v>
      </c>
      <c r="N32" s="138">
        <v>2157</v>
      </c>
      <c r="O32" s="139">
        <v>991</v>
      </c>
      <c r="P32" s="93">
        <f t="shared" si="4"/>
        <v>6.2642225031605561E-2</v>
      </c>
      <c r="Q32" s="54">
        <f t="shared" si="5"/>
        <v>5.9448110377924412E-2</v>
      </c>
      <c r="R32" s="140">
        <v>48</v>
      </c>
      <c r="S32" s="110"/>
      <c r="T32" s="77">
        <v>28</v>
      </c>
      <c r="U32" s="53" t="s">
        <v>38</v>
      </c>
      <c r="V32" s="104">
        <v>15918</v>
      </c>
      <c r="W32" s="105">
        <v>15088</v>
      </c>
      <c r="X32" s="105">
        <v>598</v>
      </c>
      <c r="Y32" s="105">
        <v>397</v>
      </c>
      <c r="Z32" s="115">
        <v>2.6312301166489926E-2</v>
      </c>
      <c r="AA32" s="116">
        <v>2.4940319135569794E-2</v>
      </c>
      <c r="AB32" s="105">
        <v>1113</v>
      </c>
      <c r="AC32" s="105">
        <v>290</v>
      </c>
      <c r="AD32" s="115">
        <v>1.9220572640509012E-2</v>
      </c>
      <c r="AE32" s="116">
        <v>1.821836914185199E-2</v>
      </c>
      <c r="AF32" s="105">
        <v>2050</v>
      </c>
      <c r="AG32" s="105">
        <v>933</v>
      </c>
      <c r="AH32" s="115">
        <v>6.1837221633085894E-2</v>
      </c>
      <c r="AI32" s="116">
        <v>5.8612891066716924E-2</v>
      </c>
      <c r="AJ32" s="105">
        <v>34</v>
      </c>
      <c r="AL32" s="45" t="str">
        <f t="shared" si="6"/>
        <v>都島区</v>
      </c>
      <c r="AM32" s="95">
        <f t="shared" si="26"/>
        <v>2.7583187390542906E-2</v>
      </c>
      <c r="AN32" s="95">
        <f t="shared" si="8"/>
        <v>2.8067650233897085E-2</v>
      </c>
      <c r="AO32" s="112">
        <f t="shared" si="9"/>
        <v>-5.0000000000000044E-2</v>
      </c>
      <c r="AP32" s="45" t="str">
        <f t="shared" si="7"/>
        <v>門真市</v>
      </c>
      <c r="AQ32" s="95">
        <f t="shared" si="10"/>
        <v>2.1944299693127209E-2</v>
      </c>
      <c r="AR32" s="95">
        <f t="shared" si="11"/>
        <v>2.5557011795543906E-2</v>
      </c>
      <c r="AS32" s="112">
        <f t="shared" si="12"/>
        <v>-0.37000000000000022</v>
      </c>
      <c r="AT32" s="45" t="str">
        <f t="shared" si="13"/>
        <v>交野市</v>
      </c>
      <c r="AU32" s="95">
        <f t="shared" si="14"/>
        <v>6.079080299599373E-2</v>
      </c>
      <c r="AV32" s="95">
        <f t="shared" si="15"/>
        <v>5.5115986333393277E-2</v>
      </c>
      <c r="AW32" s="112">
        <f t="shared" si="16"/>
        <v>0.56999999999999962</v>
      </c>
      <c r="AX32" s="47"/>
      <c r="AY32" s="95">
        <f t="shared" si="17"/>
        <v>2.5879373892488376E-2</v>
      </c>
      <c r="AZ32" s="95">
        <f t="shared" si="18"/>
        <v>2.5586054101383711E-2</v>
      </c>
      <c r="BA32" s="112">
        <f t="shared" si="19"/>
        <v>2.9999999999999818E-2</v>
      </c>
      <c r="BB32" s="95">
        <f t="shared" si="20"/>
        <v>2.2230544515632503E-2</v>
      </c>
      <c r="BC32" s="95">
        <f t="shared" si="21"/>
        <v>2.4346949334677688E-2</v>
      </c>
      <c r="BD32" s="112">
        <f t="shared" si="22"/>
        <v>-0.20999999999999977</v>
      </c>
      <c r="BE32" s="95">
        <f t="shared" si="23"/>
        <v>5.9268567757163874E-2</v>
      </c>
      <c r="BF32" s="95">
        <f t="shared" si="24"/>
        <v>5.9252380257461386E-2</v>
      </c>
      <c r="BG32" s="112">
        <f t="shared" si="25"/>
        <v>0</v>
      </c>
      <c r="BH32" s="90">
        <v>0</v>
      </c>
    </row>
    <row r="33" spans="2:60" s="44" customFormat="1" ht="13.5" customHeight="1">
      <c r="B33" s="77">
        <v>29</v>
      </c>
      <c r="C33" s="53" t="s">
        <v>39</v>
      </c>
      <c r="D33" s="136">
        <v>14179</v>
      </c>
      <c r="E33" s="137">
        <v>13428</v>
      </c>
      <c r="F33" s="138">
        <v>498</v>
      </c>
      <c r="G33" s="139">
        <v>342</v>
      </c>
      <c r="H33" s="93">
        <f t="shared" si="0"/>
        <v>2.5469168900804289E-2</v>
      </c>
      <c r="I33" s="54">
        <f t="shared" si="1"/>
        <v>2.4120177727625362E-2</v>
      </c>
      <c r="J33" s="138">
        <v>1386</v>
      </c>
      <c r="K33" s="139">
        <v>282</v>
      </c>
      <c r="L33" s="93">
        <f t="shared" si="2"/>
        <v>2.100089365504915E-2</v>
      </c>
      <c r="M33" s="54">
        <f t="shared" si="3"/>
        <v>1.988856759997179E-2</v>
      </c>
      <c r="N33" s="138">
        <v>1659</v>
      </c>
      <c r="O33" s="139">
        <v>728</v>
      </c>
      <c r="P33" s="93">
        <f t="shared" si="4"/>
        <v>5.4215072981829017E-2</v>
      </c>
      <c r="Q33" s="54">
        <f t="shared" si="5"/>
        <v>5.1343536215530013E-2</v>
      </c>
      <c r="R33" s="140">
        <v>47</v>
      </c>
      <c r="S33" s="110"/>
      <c r="T33" s="77">
        <v>29</v>
      </c>
      <c r="U33" s="53" t="s">
        <v>39</v>
      </c>
      <c r="V33" s="104">
        <v>13790</v>
      </c>
      <c r="W33" s="105">
        <v>13028</v>
      </c>
      <c r="X33" s="105">
        <v>534</v>
      </c>
      <c r="Y33" s="105">
        <v>363</v>
      </c>
      <c r="Z33" s="115">
        <v>2.7863064169481117E-2</v>
      </c>
      <c r="AA33" s="116">
        <v>2.6323422770123277E-2</v>
      </c>
      <c r="AB33" s="105">
        <v>1268</v>
      </c>
      <c r="AC33" s="105">
        <v>298</v>
      </c>
      <c r="AD33" s="115">
        <v>2.2873810254835737E-2</v>
      </c>
      <c r="AE33" s="116">
        <v>2.1609862218999274E-2</v>
      </c>
      <c r="AF33" s="105">
        <v>1606</v>
      </c>
      <c r="AG33" s="105">
        <v>755</v>
      </c>
      <c r="AH33" s="115">
        <v>5.7952103162419402E-2</v>
      </c>
      <c r="AI33" s="116">
        <v>5.4749818709209572E-2</v>
      </c>
      <c r="AJ33" s="105">
        <v>40</v>
      </c>
      <c r="AL33" s="45" t="str">
        <f t="shared" si="6"/>
        <v>羽曳野市</v>
      </c>
      <c r="AM33" s="95">
        <f t="shared" si="26"/>
        <v>2.7157693685090127E-2</v>
      </c>
      <c r="AN33" s="95">
        <f t="shared" si="8"/>
        <v>2.6203572090723687E-2</v>
      </c>
      <c r="AO33" s="112">
        <f t="shared" si="9"/>
        <v>9.9999999999999742E-2</v>
      </c>
      <c r="AP33" s="45" t="str">
        <f t="shared" si="7"/>
        <v>八尾市</v>
      </c>
      <c r="AQ33" s="95">
        <f t="shared" si="10"/>
        <v>2.1282775738691875E-2</v>
      </c>
      <c r="AR33" s="95">
        <f t="shared" si="11"/>
        <v>2.3278554936846396E-2</v>
      </c>
      <c r="AS33" s="112">
        <f t="shared" si="12"/>
        <v>-0.20000000000000018</v>
      </c>
      <c r="AT33" s="45" t="str">
        <f t="shared" si="13"/>
        <v>箕面市</v>
      </c>
      <c r="AU33" s="95">
        <f t="shared" si="14"/>
        <v>6.0284476052894768E-2</v>
      </c>
      <c r="AV33" s="95">
        <f t="shared" si="15"/>
        <v>6.5940400023056081E-2</v>
      </c>
      <c r="AW33" s="112">
        <f t="shared" si="16"/>
        <v>-0.56000000000000005</v>
      </c>
      <c r="AX33" s="47"/>
      <c r="AY33" s="95">
        <f t="shared" si="17"/>
        <v>2.5879373892488376E-2</v>
      </c>
      <c r="AZ33" s="95">
        <f t="shared" si="18"/>
        <v>2.5586054101383711E-2</v>
      </c>
      <c r="BA33" s="112">
        <f t="shared" si="19"/>
        <v>2.9999999999999818E-2</v>
      </c>
      <c r="BB33" s="95">
        <f t="shared" si="20"/>
        <v>2.2230544515632503E-2</v>
      </c>
      <c r="BC33" s="95">
        <f t="shared" si="21"/>
        <v>2.4346949334677688E-2</v>
      </c>
      <c r="BD33" s="112">
        <f t="shared" si="22"/>
        <v>-0.20999999999999977</v>
      </c>
      <c r="BE33" s="95">
        <f t="shared" si="23"/>
        <v>5.9268567757163874E-2</v>
      </c>
      <c r="BF33" s="95">
        <f t="shared" si="24"/>
        <v>5.9252380257461386E-2</v>
      </c>
      <c r="BG33" s="112">
        <f t="shared" si="25"/>
        <v>0</v>
      </c>
      <c r="BH33" s="90">
        <v>0</v>
      </c>
    </row>
    <row r="34" spans="2:60" s="44" customFormat="1" ht="13.5" customHeight="1">
      <c r="B34" s="77">
        <v>30</v>
      </c>
      <c r="C34" s="53" t="s">
        <v>40</v>
      </c>
      <c r="D34" s="136">
        <v>18975</v>
      </c>
      <c r="E34" s="137">
        <v>17882</v>
      </c>
      <c r="F34" s="138">
        <v>766</v>
      </c>
      <c r="G34" s="139">
        <v>497</v>
      </c>
      <c r="H34" s="93">
        <f t="shared" si="0"/>
        <v>2.7793311710099543E-2</v>
      </c>
      <c r="I34" s="54">
        <f t="shared" si="1"/>
        <v>2.6192358366271411E-2</v>
      </c>
      <c r="J34" s="138">
        <v>1447</v>
      </c>
      <c r="K34" s="139">
        <v>370</v>
      </c>
      <c r="L34" s="93">
        <f t="shared" si="2"/>
        <v>2.0691197852589195E-2</v>
      </c>
      <c r="M34" s="54">
        <f t="shared" si="3"/>
        <v>1.9499341238471673E-2</v>
      </c>
      <c r="N34" s="138">
        <v>2187</v>
      </c>
      <c r="O34" s="139">
        <v>1033</v>
      </c>
      <c r="P34" s="93">
        <f t="shared" si="4"/>
        <v>5.77675875181747E-2</v>
      </c>
      <c r="Q34" s="54">
        <f t="shared" si="5"/>
        <v>5.4440052700922267E-2</v>
      </c>
      <c r="R34" s="140">
        <v>51</v>
      </c>
      <c r="S34" s="110"/>
      <c r="T34" s="77">
        <v>30</v>
      </c>
      <c r="U34" s="53" t="s">
        <v>40</v>
      </c>
      <c r="V34" s="104">
        <v>18338</v>
      </c>
      <c r="W34" s="105">
        <v>17291</v>
      </c>
      <c r="X34" s="105">
        <v>731</v>
      </c>
      <c r="Y34" s="105">
        <v>489</v>
      </c>
      <c r="Z34" s="115">
        <v>2.8280608408998899E-2</v>
      </c>
      <c r="AA34" s="116">
        <v>2.6665939579016251E-2</v>
      </c>
      <c r="AB34" s="105">
        <v>1686</v>
      </c>
      <c r="AC34" s="105">
        <v>418</v>
      </c>
      <c r="AD34" s="115">
        <v>2.4174426001966339E-2</v>
      </c>
      <c r="AE34" s="116">
        <v>2.2794197840549677E-2</v>
      </c>
      <c r="AF34" s="105">
        <v>2216</v>
      </c>
      <c r="AG34" s="105">
        <v>992</v>
      </c>
      <c r="AH34" s="115">
        <v>5.737088658839859E-2</v>
      </c>
      <c r="AI34" s="116">
        <v>5.4095321190969568E-2</v>
      </c>
      <c r="AJ34" s="105">
        <v>61</v>
      </c>
      <c r="AL34" s="45" t="str">
        <f t="shared" si="6"/>
        <v>城東区</v>
      </c>
      <c r="AM34" s="95">
        <f t="shared" si="26"/>
        <v>2.6940467219291636E-2</v>
      </c>
      <c r="AN34" s="95">
        <f t="shared" si="8"/>
        <v>2.7537069131523203E-2</v>
      </c>
      <c r="AO34" s="112">
        <f t="shared" si="9"/>
        <v>-5.9999999999999984E-2</v>
      </c>
      <c r="AP34" s="45" t="str">
        <f t="shared" si="7"/>
        <v>大東市</v>
      </c>
      <c r="AQ34" s="95">
        <f t="shared" si="10"/>
        <v>2.111900097943193E-2</v>
      </c>
      <c r="AR34" s="95">
        <f t="shared" si="11"/>
        <v>2.3042062934831173E-2</v>
      </c>
      <c r="AS34" s="112">
        <f t="shared" si="12"/>
        <v>-0.18999999999999989</v>
      </c>
      <c r="AT34" s="45" t="str">
        <f t="shared" si="13"/>
        <v>豊中市</v>
      </c>
      <c r="AU34" s="95">
        <f t="shared" si="14"/>
        <v>6.0258521168076611E-2</v>
      </c>
      <c r="AV34" s="95">
        <f t="shared" si="15"/>
        <v>6.0992101601238656E-2</v>
      </c>
      <c r="AW34" s="112">
        <f t="shared" si="16"/>
        <v>-6.9999999999999923E-2</v>
      </c>
      <c r="AX34" s="47"/>
      <c r="AY34" s="95">
        <f t="shared" si="17"/>
        <v>2.5879373892488376E-2</v>
      </c>
      <c r="AZ34" s="95">
        <f t="shared" si="18"/>
        <v>2.5586054101383711E-2</v>
      </c>
      <c r="BA34" s="112">
        <f t="shared" si="19"/>
        <v>2.9999999999999818E-2</v>
      </c>
      <c r="BB34" s="95">
        <f t="shared" si="20"/>
        <v>2.2230544515632503E-2</v>
      </c>
      <c r="BC34" s="95">
        <f t="shared" si="21"/>
        <v>2.4346949334677688E-2</v>
      </c>
      <c r="BD34" s="112">
        <f t="shared" si="22"/>
        <v>-0.20999999999999977</v>
      </c>
      <c r="BE34" s="95">
        <f t="shared" si="23"/>
        <v>5.9268567757163874E-2</v>
      </c>
      <c r="BF34" s="95">
        <f t="shared" si="24"/>
        <v>5.9252380257461386E-2</v>
      </c>
      <c r="BG34" s="112">
        <f t="shared" si="25"/>
        <v>0</v>
      </c>
      <c r="BH34" s="90">
        <v>0</v>
      </c>
    </row>
    <row r="35" spans="2:60" s="44" customFormat="1" ht="13.5" customHeight="1">
      <c r="B35" s="77">
        <v>31</v>
      </c>
      <c r="C35" s="53" t="s">
        <v>41</v>
      </c>
      <c r="D35" s="104">
        <v>25533</v>
      </c>
      <c r="E35" s="105">
        <v>23989</v>
      </c>
      <c r="F35" s="141">
        <v>865</v>
      </c>
      <c r="G35" s="142">
        <v>569</v>
      </c>
      <c r="H35" s="93">
        <f t="shared" si="0"/>
        <v>2.371920463545792E-2</v>
      </c>
      <c r="I35" s="54">
        <f t="shared" si="1"/>
        <v>2.2284886225668741E-2</v>
      </c>
      <c r="J35" s="141">
        <v>1036</v>
      </c>
      <c r="K35" s="142">
        <v>314</v>
      </c>
      <c r="L35" s="96">
        <f t="shared" si="2"/>
        <v>1.3089332610779941E-2</v>
      </c>
      <c r="M35" s="55">
        <f t="shared" si="3"/>
        <v>1.2297810676379587E-2</v>
      </c>
      <c r="N35" s="141">
        <v>3260</v>
      </c>
      <c r="O35" s="142">
        <v>1437</v>
      </c>
      <c r="P35" s="96">
        <f t="shared" si="4"/>
        <v>5.9902455292008834E-2</v>
      </c>
      <c r="Q35" s="54">
        <f t="shared" si="5"/>
        <v>5.6280108095405942E-2</v>
      </c>
      <c r="R35" s="140">
        <v>58</v>
      </c>
      <c r="S35" s="110"/>
      <c r="T35" s="77">
        <v>31</v>
      </c>
      <c r="U35" s="53" t="s">
        <v>41</v>
      </c>
      <c r="V35" s="104">
        <v>24407</v>
      </c>
      <c r="W35" s="105">
        <v>22932</v>
      </c>
      <c r="X35" s="105">
        <v>799</v>
      </c>
      <c r="Y35" s="105">
        <v>527</v>
      </c>
      <c r="Z35" s="115">
        <v>2.2980987266701551E-2</v>
      </c>
      <c r="AA35" s="116">
        <v>2.1592166181833079E-2</v>
      </c>
      <c r="AB35" s="105">
        <v>1101</v>
      </c>
      <c r="AC35" s="105">
        <v>304</v>
      </c>
      <c r="AD35" s="115">
        <v>1.3256584685156114E-2</v>
      </c>
      <c r="AE35" s="116">
        <v>1.2455443110583029E-2</v>
      </c>
      <c r="AF35" s="105">
        <v>3150</v>
      </c>
      <c r="AG35" s="105">
        <v>1420</v>
      </c>
      <c r="AH35" s="115">
        <v>6.1922204779347637E-2</v>
      </c>
      <c r="AI35" s="116">
        <v>5.8180030319170732E-2</v>
      </c>
      <c r="AJ35" s="105">
        <v>58</v>
      </c>
      <c r="AL35" s="45" t="str">
        <f t="shared" si="6"/>
        <v>吹田市</v>
      </c>
      <c r="AM35" s="95">
        <f t="shared" si="26"/>
        <v>2.648770373012865E-2</v>
      </c>
      <c r="AN35" s="95">
        <f t="shared" si="8"/>
        <v>2.5942636158556236E-2</v>
      </c>
      <c r="AO35" s="112">
        <f t="shared" si="9"/>
        <v>5.9999999999999984E-2</v>
      </c>
      <c r="AP35" s="45" t="str">
        <f t="shared" si="7"/>
        <v>堺市東区</v>
      </c>
      <c r="AQ35" s="95">
        <f t="shared" si="10"/>
        <v>2.100089365504915E-2</v>
      </c>
      <c r="AR35" s="95">
        <f t="shared" si="11"/>
        <v>2.2873810254835737E-2</v>
      </c>
      <c r="AS35" s="112">
        <f t="shared" si="12"/>
        <v>-0.18999999999999989</v>
      </c>
      <c r="AT35" s="45" t="str">
        <f t="shared" si="13"/>
        <v>吹田市</v>
      </c>
      <c r="AU35" s="95">
        <f t="shared" si="14"/>
        <v>6.0221622706294171E-2</v>
      </c>
      <c r="AV35" s="95">
        <f t="shared" si="15"/>
        <v>6.2819391372404582E-2</v>
      </c>
      <c r="AW35" s="112">
        <f t="shared" si="16"/>
        <v>-0.25999999999999979</v>
      </c>
      <c r="AX35" s="47"/>
      <c r="AY35" s="95">
        <f t="shared" si="17"/>
        <v>2.5879373892488376E-2</v>
      </c>
      <c r="AZ35" s="95">
        <f t="shared" si="18"/>
        <v>2.5586054101383711E-2</v>
      </c>
      <c r="BA35" s="112">
        <f t="shared" si="19"/>
        <v>2.9999999999999818E-2</v>
      </c>
      <c r="BB35" s="95">
        <f t="shared" si="20"/>
        <v>2.2230544515632503E-2</v>
      </c>
      <c r="BC35" s="95">
        <f t="shared" si="21"/>
        <v>2.4346949334677688E-2</v>
      </c>
      <c r="BD35" s="112">
        <f t="shared" si="22"/>
        <v>-0.20999999999999977</v>
      </c>
      <c r="BE35" s="95">
        <f t="shared" si="23"/>
        <v>5.9268567757163874E-2</v>
      </c>
      <c r="BF35" s="95">
        <f t="shared" si="24"/>
        <v>5.9252380257461386E-2</v>
      </c>
      <c r="BG35" s="112">
        <f t="shared" si="25"/>
        <v>0</v>
      </c>
      <c r="BH35" s="90">
        <v>0</v>
      </c>
    </row>
    <row r="36" spans="2:60" s="44" customFormat="1" ht="13.5" customHeight="1">
      <c r="B36" s="77">
        <v>32</v>
      </c>
      <c r="C36" s="53" t="s">
        <v>42</v>
      </c>
      <c r="D36" s="136">
        <v>21307</v>
      </c>
      <c r="E36" s="137">
        <v>19996</v>
      </c>
      <c r="F36" s="138">
        <v>791</v>
      </c>
      <c r="G36" s="139">
        <v>528</v>
      </c>
      <c r="H36" s="93">
        <f t="shared" si="0"/>
        <v>2.6405281056211243E-2</v>
      </c>
      <c r="I36" s="54">
        <f t="shared" si="1"/>
        <v>2.4780588538977799E-2</v>
      </c>
      <c r="J36" s="138">
        <v>1385</v>
      </c>
      <c r="K36" s="139">
        <v>364</v>
      </c>
      <c r="L36" s="93">
        <f t="shared" si="2"/>
        <v>1.8203640728145631E-2</v>
      </c>
      <c r="M36" s="54">
        <f t="shared" si="3"/>
        <v>1.7083587553386213E-2</v>
      </c>
      <c r="N36" s="138">
        <v>2378</v>
      </c>
      <c r="O36" s="139">
        <v>1105</v>
      </c>
      <c r="P36" s="93">
        <f t="shared" si="4"/>
        <v>5.5261052210442085E-2</v>
      </c>
      <c r="Q36" s="54">
        <f t="shared" si="5"/>
        <v>5.1860890787065281E-2</v>
      </c>
      <c r="R36" s="140">
        <v>61</v>
      </c>
      <c r="S36" s="110"/>
      <c r="T36" s="77">
        <v>32</v>
      </c>
      <c r="U36" s="53" t="s">
        <v>42</v>
      </c>
      <c r="V36" s="104">
        <v>20775</v>
      </c>
      <c r="W36" s="105">
        <v>19572</v>
      </c>
      <c r="X36" s="105">
        <v>749</v>
      </c>
      <c r="Y36" s="105">
        <v>497</v>
      </c>
      <c r="Z36" s="115">
        <v>2.5393419170243205E-2</v>
      </c>
      <c r="AA36" s="116">
        <v>2.3922984356197354E-2</v>
      </c>
      <c r="AB36" s="105">
        <v>1428</v>
      </c>
      <c r="AC36" s="105">
        <v>380</v>
      </c>
      <c r="AD36" s="115">
        <v>1.9415491518495809E-2</v>
      </c>
      <c r="AE36" s="116">
        <v>1.8291215403128759E-2</v>
      </c>
      <c r="AF36" s="105">
        <v>2423</v>
      </c>
      <c r="AG36" s="105">
        <v>1131</v>
      </c>
      <c r="AH36" s="115">
        <v>5.7786633966891481E-2</v>
      </c>
      <c r="AI36" s="116">
        <v>5.4440433212996388E-2</v>
      </c>
      <c r="AJ36" s="105">
        <v>50</v>
      </c>
      <c r="AL36" s="45" t="str">
        <f t="shared" si="6"/>
        <v>堺市北区</v>
      </c>
      <c r="AM36" s="95">
        <f t="shared" si="26"/>
        <v>2.6405281056211243E-2</v>
      </c>
      <c r="AN36" s="95">
        <f t="shared" si="8"/>
        <v>2.5393419170243205E-2</v>
      </c>
      <c r="AO36" s="112">
        <f t="shared" si="9"/>
        <v>0.10000000000000009</v>
      </c>
      <c r="AP36" s="45" t="str">
        <f t="shared" si="7"/>
        <v>寝屋川市</v>
      </c>
      <c r="AQ36" s="95">
        <f t="shared" si="10"/>
        <v>2.0869823363514919E-2</v>
      </c>
      <c r="AR36" s="95">
        <f t="shared" si="11"/>
        <v>2.1502073414222087E-2</v>
      </c>
      <c r="AS36" s="112">
        <f t="shared" si="12"/>
        <v>-5.9999999999999984E-2</v>
      </c>
      <c r="AT36" s="45" t="str">
        <f t="shared" si="13"/>
        <v>四條畷市</v>
      </c>
      <c r="AU36" s="95">
        <f t="shared" si="14"/>
        <v>6.0088060088060086E-2</v>
      </c>
      <c r="AV36" s="95">
        <f t="shared" si="15"/>
        <v>6.1583972031733228E-2</v>
      </c>
      <c r="AW36" s="112">
        <f t="shared" si="16"/>
        <v>-0.15000000000000013</v>
      </c>
      <c r="AX36" s="47"/>
      <c r="AY36" s="95">
        <f t="shared" si="17"/>
        <v>2.5879373892488376E-2</v>
      </c>
      <c r="AZ36" s="95">
        <f t="shared" si="18"/>
        <v>2.5586054101383711E-2</v>
      </c>
      <c r="BA36" s="112">
        <f t="shared" si="19"/>
        <v>2.9999999999999818E-2</v>
      </c>
      <c r="BB36" s="95">
        <f t="shared" si="20"/>
        <v>2.2230544515632503E-2</v>
      </c>
      <c r="BC36" s="95">
        <f t="shared" si="21"/>
        <v>2.4346949334677688E-2</v>
      </c>
      <c r="BD36" s="112">
        <f t="shared" si="22"/>
        <v>-0.20999999999999977</v>
      </c>
      <c r="BE36" s="95">
        <f t="shared" si="23"/>
        <v>5.9268567757163874E-2</v>
      </c>
      <c r="BF36" s="95">
        <f t="shared" si="24"/>
        <v>5.9252380257461386E-2</v>
      </c>
      <c r="BG36" s="112">
        <f t="shared" si="25"/>
        <v>0</v>
      </c>
      <c r="BH36" s="90">
        <v>0</v>
      </c>
    </row>
    <row r="37" spans="2:60" s="44" customFormat="1" ht="13.5" customHeight="1">
      <c r="B37" s="77">
        <v>33</v>
      </c>
      <c r="C37" s="53" t="s">
        <v>43</v>
      </c>
      <c r="D37" s="136">
        <v>6134</v>
      </c>
      <c r="E37" s="137">
        <v>5773</v>
      </c>
      <c r="F37" s="138">
        <v>139</v>
      </c>
      <c r="G37" s="139">
        <v>94</v>
      </c>
      <c r="H37" s="93">
        <f t="shared" ref="H37:H68" si="27">IFERROR(G37/E37,"-")</f>
        <v>1.6282695305733588E-2</v>
      </c>
      <c r="I37" s="54">
        <f t="shared" ref="I37:I68" si="28">IFERROR(G37/$D37,"-")</f>
        <v>1.5324421258558853E-2</v>
      </c>
      <c r="J37" s="138">
        <v>514</v>
      </c>
      <c r="K37" s="139">
        <v>134</v>
      </c>
      <c r="L37" s="93">
        <f t="shared" ref="L37:L68" si="29">IFERROR(K37/E37,"-")</f>
        <v>2.3211501818811708E-2</v>
      </c>
      <c r="M37" s="54">
        <f t="shared" ref="M37:M68" si="30">IFERROR(K37/$D37,"-")</f>
        <v>2.1845451581349852E-2</v>
      </c>
      <c r="N37" s="138">
        <v>866</v>
      </c>
      <c r="O37" s="139">
        <v>321</v>
      </c>
      <c r="P37" s="93">
        <f t="shared" ref="P37:P68" si="31">IFERROR(O37/E37,"-")</f>
        <v>5.5603672267451928E-2</v>
      </c>
      <c r="Q37" s="54">
        <f t="shared" ref="Q37:Q68" si="32">IFERROR(O37/$D37,"-")</f>
        <v>5.233126834039778E-2</v>
      </c>
      <c r="R37" s="140">
        <v>16</v>
      </c>
      <c r="S37" s="110"/>
      <c r="T37" s="77">
        <v>33</v>
      </c>
      <c r="U37" s="53" t="s">
        <v>43</v>
      </c>
      <c r="V37" s="104">
        <v>5879</v>
      </c>
      <c r="W37" s="105">
        <v>5542</v>
      </c>
      <c r="X37" s="105">
        <v>187</v>
      </c>
      <c r="Y37" s="105">
        <v>121</v>
      </c>
      <c r="Z37" s="115">
        <v>2.1833273186575245E-2</v>
      </c>
      <c r="AA37" s="116">
        <v>2.0581731587004593E-2</v>
      </c>
      <c r="AB37" s="105">
        <v>541</v>
      </c>
      <c r="AC37" s="105">
        <v>158</v>
      </c>
      <c r="AD37" s="115">
        <v>2.8509563334536268E-2</v>
      </c>
      <c r="AE37" s="116">
        <v>2.6875318931791122E-2</v>
      </c>
      <c r="AF37" s="105">
        <v>805</v>
      </c>
      <c r="AG37" s="105">
        <v>314</v>
      </c>
      <c r="AH37" s="115">
        <v>5.6658246120534106E-2</v>
      </c>
      <c r="AI37" s="116">
        <v>5.3410443953053242E-2</v>
      </c>
      <c r="AJ37" s="105">
        <v>21</v>
      </c>
      <c r="AL37" s="45" t="str">
        <f t="shared" ref="AL37:AL68" si="33">INDEX($C$5:$C$78,MATCH(AM37,H$5:H$78,0))</f>
        <v>太子町</v>
      </c>
      <c r="AM37" s="95">
        <f t="shared" ref="AM37:AM68" si="34">LARGE(H$5:H$78,ROW(A33))</f>
        <v>2.6397515527950312E-2</v>
      </c>
      <c r="AN37" s="95">
        <f t="shared" si="8"/>
        <v>2.2233986236103759E-2</v>
      </c>
      <c r="AO37" s="112">
        <f t="shared" si="9"/>
        <v>0.41999999999999987</v>
      </c>
      <c r="AP37" s="45" t="str">
        <f t="shared" ref="AP37:AP68" si="35">INDEX($C$5:$C$78,MATCH(AQ37,L$5:L$78,0))</f>
        <v>堺市西区</v>
      </c>
      <c r="AQ37" s="95">
        <f t="shared" si="10"/>
        <v>2.0691197852589195E-2</v>
      </c>
      <c r="AR37" s="95">
        <f t="shared" si="11"/>
        <v>2.4174426001966339E-2</v>
      </c>
      <c r="AS37" s="112">
        <f t="shared" si="12"/>
        <v>-0.35</v>
      </c>
      <c r="AT37" s="45" t="str">
        <f t="shared" si="13"/>
        <v>堺市南区</v>
      </c>
      <c r="AU37" s="95">
        <f t="shared" si="14"/>
        <v>5.9902455292008834E-2</v>
      </c>
      <c r="AV37" s="95">
        <f t="shared" si="15"/>
        <v>6.1922204779347637E-2</v>
      </c>
      <c r="AW37" s="112">
        <f t="shared" si="16"/>
        <v>-0.19999999999999948</v>
      </c>
      <c r="AX37" s="47"/>
      <c r="AY37" s="95">
        <f t="shared" si="17"/>
        <v>2.5879373892488376E-2</v>
      </c>
      <c r="AZ37" s="95">
        <f t="shared" si="18"/>
        <v>2.5586054101383711E-2</v>
      </c>
      <c r="BA37" s="112">
        <f t="shared" si="19"/>
        <v>2.9999999999999818E-2</v>
      </c>
      <c r="BB37" s="95">
        <f t="shared" si="20"/>
        <v>2.2230544515632503E-2</v>
      </c>
      <c r="BC37" s="95">
        <f t="shared" si="21"/>
        <v>2.4346949334677688E-2</v>
      </c>
      <c r="BD37" s="112">
        <f t="shared" si="22"/>
        <v>-0.20999999999999977</v>
      </c>
      <c r="BE37" s="95">
        <f t="shared" si="23"/>
        <v>5.9268567757163874E-2</v>
      </c>
      <c r="BF37" s="95">
        <f t="shared" si="24"/>
        <v>5.9252380257461386E-2</v>
      </c>
      <c r="BG37" s="112">
        <f t="shared" si="25"/>
        <v>0</v>
      </c>
      <c r="BH37" s="90">
        <v>0</v>
      </c>
    </row>
    <row r="38" spans="2:60" s="44" customFormat="1" ht="13.5" customHeight="1">
      <c r="B38" s="77">
        <v>34</v>
      </c>
      <c r="C38" s="53" t="s">
        <v>45</v>
      </c>
      <c r="D38" s="136">
        <v>27182</v>
      </c>
      <c r="E38" s="137">
        <v>25944</v>
      </c>
      <c r="F38" s="138">
        <v>755</v>
      </c>
      <c r="G38" s="139">
        <v>516</v>
      </c>
      <c r="H38" s="93">
        <f t="shared" si="27"/>
        <v>1.9888991674375578E-2</v>
      </c>
      <c r="I38" s="54">
        <f t="shared" si="28"/>
        <v>1.8983150614377161E-2</v>
      </c>
      <c r="J38" s="138">
        <v>1557</v>
      </c>
      <c r="K38" s="139">
        <v>402</v>
      </c>
      <c r="L38" s="93">
        <f t="shared" si="29"/>
        <v>1.5494912118408881E-2</v>
      </c>
      <c r="M38" s="54">
        <f t="shared" si="30"/>
        <v>1.4789198734456626E-2</v>
      </c>
      <c r="N38" s="138">
        <v>3537</v>
      </c>
      <c r="O38" s="139">
        <v>1618</v>
      </c>
      <c r="P38" s="93">
        <f t="shared" si="31"/>
        <v>6.2365094048720322E-2</v>
      </c>
      <c r="Q38" s="54">
        <f t="shared" si="32"/>
        <v>5.9524685453609005E-2</v>
      </c>
      <c r="R38" s="140">
        <v>67</v>
      </c>
      <c r="S38" s="110"/>
      <c r="T38" s="77">
        <v>34</v>
      </c>
      <c r="U38" s="53" t="s">
        <v>45</v>
      </c>
      <c r="V38" s="104">
        <v>26492</v>
      </c>
      <c r="W38" s="105">
        <v>25280</v>
      </c>
      <c r="X38" s="105">
        <v>753</v>
      </c>
      <c r="Y38" s="105">
        <v>511</v>
      </c>
      <c r="Z38" s="115">
        <v>2.0213607594936709E-2</v>
      </c>
      <c r="AA38" s="116">
        <v>1.928884191454024E-2</v>
      </c>
      <c r="AB38" s="105">
        <v>1521</v>
      </c>
      <c r="AC38" s="105">
        <v>410</v>
      </c>
      <c r="AD38" s="115">
        <v>1.6218354430379747E-2</v>
      </c>
      <c r="AE38" s="116">
        <v>1.5476370224973578E-2</v>
      </c>
      <c r="AF38" s="105">
        <v>3471</v>
      </c>
      <c r="AG38" s="105">
        <v>1529</v>
      </c>
      <c r="AH38" s="115">
        <v>6.0482594936708864E-2</v>
      </c>
      <c r="AI38" s="116">
        <v>5.7715536765816096E-2</v>
      </c>
      <c r="AJ38" s="105">
        <v>63</v>
      </c>
      <c r="AL38" s="45" t="str">
        <f t="shared" si="33"/>
        <v>大正区</v>
      </c>
      <c r="AM38" s="95">
        <f t="shared" si="34"/>
        <v>2.6135389888603255E-2</v>
      </c>
      <c r="AN38" s="95">
        <f t="shared" si="8"/>
        <v>2.6726300861786845E-2</v>
      </c>
      <c r="AO38" s="112">
        <f t="shared" si="9"/>
        <v>-5.9999999999999984E-2</v>
      </c>
      <c r="AP38" s="45" t="str">
        <f t="shared" si="35"/>
        <v>摂津市</v>
      </c>
      <c r="AQ38" s="95">
        <f t="shared" si="10"/>
        <v>2.0545454545454544E-2</v>
      </c>
      <c r="AR38" s="95">
        <f t="shared" si="11"/>
        <v>2.0904275444570564E-2</v>
      </c>
      <c r="AS38" s="112">
        <f t="shared" si="12"/>
        <v>-3.9999999999999758E-2</v>
      </c>
      <c r="AT38" s="45" t="str">
        <f t="shared" si="13"/>
        <v>大東市</v>
      </c>
      <c r="AU38" s="95">
        <f t="shared" si="14"/>
        <v>5.9867776689520077E-2</v>
      </c>
      <c r="AV38" s="95">
        <f t="shared" si="15"/>
        <v>6.1658262590157657E-2</v>
      </c>
      <c r="AW38" s="112">
        <f t="shared" si="16"/>
        <v>-0.1799999999999996</v>
      </c>
      <c r="AX38" s="47"/>
      <c r="AY38" s="95">
        <f t="shared" si="17"/>
        <v>2.5879373892488376E-2</v>
      </c>
      <c r="AZ38" s="95">
        <f t="shared" si="18"/>
        <v>2.5586054101383711E-2</v>
      </c>
      <c r="BA38" s="112">
        <f t="shared" si="19"/>
        <v>2.9999999999999818E-2</v>
      </c>
      <c r="BB38" s="95">
        <f t="shared" si="20"/>
        <v>2.2230544515632503E-2</v>
      </c>
      <c r="BC38" s="95">
        <f t="shared" si="21"/>
        <v>2.4346949334677688E-2</v>
      </c>
      <c r="BD38" s="112">
        <f t="shared" si="22"/>
        <v>-0.20999999999999977</v>
      </c>
      <c r="BE38" s="95">
        <f t="shared" si="23"/>
        <v>5.9268567757163874E-2</v>
      </c>
      <c r="BF38" s="95">
        <f t="shared" si="24"/>
        <v>5.9252380257461386E-2</v>
      </c>
      <c r="BG38" s="112">
        <f t="shared" si="25"/>
        <v>0</v>
      </c>
      <c r="BH38" s="90">
        <v>0</v>
      </c>
    </row>
    <row r="39" spans="2:60" s="44" customFormat="1" ht="13.5" customHeight="1">
      <c r="B39" s="77">
        <v>35</v>
      </c>
      <c r="C39" s="53" t="s">
        <v>2</v>
      </c>
      <c r="D39" s="136">
        <v>55731</v>
      </c>
      <c r="E39" s="137">
        <v>52839</v>
      </c>
      <c r="F39" s="138">
        <v>2488</v>
      </c>
      <c r="G39" s="139">
        <v>1612</v>
      </c>
      <c r="H39" s="93">
        <f t="shared" si="27"/>
        <v>3.0507768882832756E-2</v>
      </c>
      <c r="I39" s="54">
        <f t="shared" si="28"/>
        <v>2.8924655936552367E-2</v>
      </c>
      <c r="J39" s="138">
        <v>4034</v>
      </c>
      <c r="K39" s="139">
        <v>1068</v>
      </c>
      <c r="L39" s="93">
        <f t="shared" si="29"/>
        <v>2.0212343155623688E-2</v>
      </c>
      <c r="M39" s="54">
        <f t="shared" si="30"/>
        <v>1.9163481724713355E-2</v>
      </c>
      <c r="N39" s="138">
        <v>6772</v>
      </c>
      <c r="O39" s="139">
        <v>3184</v>
      </c>
      <c r="P39" s="93">
        <f t="shared" si="31"/>
        <v>6.0258521168076611E-2</v>
      </c>
      <c r="Q39" s="54">
        <f t="shared" si="32"/>
        <v>5.7131578475175394E-2</v>
      </c>
      <c r="R39" s="140">
        <v>161</v>
      </c>
      <c r="S39" s="110"/>
      <c r="T39" s="77">
        <v>35</v>
      </c>
      <c r="U39" s="53" t="s">
        <v>2</v>
      </c>
      <c r="V39" s="104">
        <v>53860</v>
      </c>
      <c r="W39" s="105">
        <v>51023</v>
      </c>
      <c r="X39" s="105">
        <v>2270</v>
      </c>
      <c r="Y39" s="105">
        <v>1465</v>
      </c>
      <c r="Z39" s="115">
        <v>2.8712541402896734E-2</v>
      </c>
      <c r="AA39" s="116">
        <v>2.7200148533234311E-2</v>
      </c>
      <c r="AB39" s="105">
        <v>3826</v>
      </c>
      <c r="AC39" s="105">
        <v>1048</v>
      </c>
      <c r="AD39" s="115">
        <v>2.0539756580365717E-2</v>
      </c>
      <c r="AE39" s="116">
        <v>1.9457853694764205E-2</v>
      </c>
      <c r="AF39" s="105">
        <v>6677</v>
      </c>
      <c r="AG39" s="105">
        <v>3112</v>
      </c>
      <c r="AH39" s="115">
        <v>6.0992101601238656E-2</v>
      </c>
      <c r="AI39" s="116">
        <v>5.7779428147047902E-2</v>
      </c>
      <c r="AJ39" s="105">
        <v>149</v>
      </c>
      <c r="AL39" s="45" t="str">
        <f t="shared" si="33"/>
        <v>茨木市</v>
      </c>
      <c r="AM39" s="95">
        <f t="shared" si="34"/>
        <v>2.5845686050931203E-2</v>
      </c>
      <c r="AN39" s="95">
        <f t="shared" si="8"/>
        <v>2.5127625103169994E-2</v>
      </c>
      <c r="AO39" s="112">
        <f t="shared" si="9"/>
        <v>6.9999999999999923E-2</v>
      </c>
      <c r="AP39" s="45" t="str">
        <f t="shared" si="35"/>
        <v>豊中市</v>
      </c>
      <c r="AQ39" s="95">
        <f t="shared" si="10"/>
        <v>2.0212343155623688E-2</v>
      </c>
      <c r="AR39" s="95">
        <f t="shared" si="11"/>
        <v>2.0539756580365717E-2</v>
      </c>
      <c r="AS39" s="112">
        <f t="shared" si="12"/>
        <v>-3.0000000000000165E-2</v>
      </c>
      <c r="AT39" s="45" t="str">
        <f t="shared" si="13"/>
        <v>大阪狭山市</v>
      </c>
      <c r="AU39" s="95">
        <f t="shared" si="14"/>
        <v>5.9748050389922015E-2</v>
      </c>
      <c r="AV39" s="95">
        <f t="shared" si="15"/>
        <v>6.312003968253968E-2</v>
      </c>
      <c r="AW39" s="112">
        <f t="shared" si="16"/>
        <v>-0.34</v>
      </c>
      <c r="AX39" s="47"/>
      <c r="AY39" s="95">
        <f t="shared" si="17"/>
        <v>2.5879373892488376E-2</v>
      </c>
      <c r="AZ39" s="95">
        <f t="shared" si="18"/>
        <v>2.5586054101383711E-2</v>
      </c>
      <c r="BA39" s="112">
        <f t="shared" si="19"/>
        <v>2.9999999999999818E-2</v>
      </c>
      <c r="BB39" s="95">
        <f t="shared" si="20"/>
        <v>2.2230544515632503E-2</v>
      </c>
      <c r="BC39" s="95">
        <f t="shared" si="21"/>
        <v>2.4346949334677688E-2</v>
      </c>
      <c r="BD39" s="112">
        <f t="shared" si="22"/>
        <v>-0.20999999999999977</v>
      </c>
      <c r="BE39" s="95">
        <f t="shared" si="23"/>
        <v>5.9268567757163874E-2</v>
      </c>
      <c r="BF39" s="95">
        <f t="shared" si="24"/>
        <v>5.9252380257461386E-2</v>
      </c>
      <c r="BG39" s="112">
        <f t="shared" si="25"/>
        <v>0</v>
      </c>
      <c r="BH39" s="90">
        <v>0</v>
      </c>
    </row>
    <row r="40" spans="2:60" s="44" customFormat="1" ht="13.5" customHeight="1">
      <c r="B40" s="77">
        <v>36</v>
      </c>
      <c r="C40" s="53" t="s">
        <v>3</v>
      </c>
      <c r="D40" s="136">
        <v>15577</v>
      </c>
      <c r="E40" s="137">
        <v>14749</v>
      </c>
      <c r="F40" s="138">
        <v>583</v>
      </c>
      <c r="G40" s="139">
        <v>377</v>
      </c>
      <c r="H40" s="93">
        <f t="shared" si="27"/>
        <v>2.5561054986778766E-2</v>
      </c>
      <c r="I40" s="54">
        <f t="shared" si="28"/>
        <v>2.4202349618026579E-2</v>
      </c>
      <c r="J40" s="138">
        <v>551</v>
      </c>
      <c r="K40" s="139">
        <v>168</v>
      </c>
      <c r="L40" s="93">
        <f t="shared" si="29"/>
        <v>1.1390602752728999E-2</v>
      </c>
      <c r="M40" s="54">
        <f t="shared" si="30"/>
        <v>1.0785131925274444E-2</v>
      </c>
      <c r="N40" s="138">
        <v>1893</v>
      </c>
      <c r="O40" s="139">
        <v>964</v>
      </c>
      <c r="P40" s="93">
        <f t="shared" si="31"/>
        <v>6.5360363414468783E-2</v>
      </c>
      <c r="Q40" s="54">
        <f t="shared" si="32"/>
        <v>6.1886114142646206E-2</v>
      </c>
      <c r="R40" s="140">
        <v>21</v>
      </c>
      <c r="S40" s="110"/>
      <c r="T40" s="77">
        <v>36</v>
      </c>
      <c r="U40" s="53" t="s">
        <v>3</v>
      </c>
      <c r="V40" s="104">
        <v>15048</v>
      </c>
      <c r="W40" s="105">
        <v>14259</v>
      </c>
      <c r="X40" s="105">
        <v>629</v>
      </c>
      <c r="Y40" s="105">
        <v>409</v>
      </c>
      <c r="Z40" s="115">
        <v>2.8683638403815135E-2</v>
      </c>
      <c r="AA40" s="116">
        <v>2.7179691653375863E-2</v>
      </c>
      <c r="AB40" s="105">
        <v>476</v>
      </c>
      <c r="AC40" s="105">
        <v>154</v>
      </c>
      <c r="AD40" s="115">
        <v>1.0800196367206676E-2</v>
      </c>
      <c r="AE40" s="116">
        <v>1.023391812865497E-2</v>
      </c>
      <c r="AF40" s="105">
        <v>1678</v>
      </c>
      <c r="AG40" s="105">
        <v>801</v>
      </c>
      <c r="AH40" s="115">
        <v>5.6175047338523035E-2</v>
      </c>
      <c r="AI40" s="116">
        <v>5.3229665071770335E-2</v>
      </c>
      <c r="AJ40" s="105">
        <v>28</v>
      </c>
      <c r="AL40" s="45" t="str">
        <f t="shared" si="33"/>
        <v>西淀川区</v>
      </c>
      <c r="AM40" s="95">
        <f t="shared" si="34"/>
        <v>2.5770503221312902E-2</v>
      </c>
      <c r="AN40" s="95">
        <f t="shared" si="8"/>
        <v>2.9818956336528223E-2</v>
      </c>
      <c r="AO40" s="112">
        <f t="shared" si="9"/>
        <v>-0.4</v>
      </c>
      <c r="AP40" s="45" t="str">
        <f t="shared" si="35"/>
        <v>高槻市</v>
      </c>
      <c r="AQ40" s="95">
        <f t="shared" si="10"/>
        <v>1.9545302822386233E-2</v>
      </c>
      <c r="AR40" s="95">
        <f t="shared" si="11"/>
        <v>2.0864438574327168E-2</v>
      </c>
      <c r="AS40" s="112">
        <f t="shared" si="12"/>
        <v>-0.13999999999999985</v>
      </c>
      <c r="AT40" s="45" t="str">
        <f t="shared" si="13"/>
        <v>堺市堺区</v>
      </c>
      <c r="AU40" s="95">
        <f t="shared" si="14"/>
        <v>5.9599829714772241E-2</v>
      </c>
      <c r="AV40" s="95">
        <f t="shared" si="15"/>
        <v>5.7591623036649213E-2</v>
      </c>
      <c r="AW40" s="112">
        <f t="shared" si="16"/>
        <v>0.20000000000000018</v>
      </c>
      <c r="AX40" s="47"/>
      <c r="AY40" s="95">
        <f t="shared" si="17"/>
        <v>2.5879373892488376E-2</v>
      </c>
      <c r="AZ40" s="95">
        <f t="shared" si="18"/>
        <v>2.5586054101383711E-2</v>
      </c>
      <c r="BA40" s="112">
        <f t="shared" si="19"/>
        <v>2.9999999999999818E-2</v>
      </c>
      <c r="BB40" s="95">
        <f t="shared" si="20"/>
        <v>2.2230544515632503E-2</v>
      </c>
      <c r="BC40" s="95">
        <f t="shared" si="21"/>
        <v>2.4346949334677688E-2</v>
      </c>
      <c r="BD40" s="112">
        <f t="shared" si="22"/>
        <v>-0.20999999999999977</v>
      </c>
      <c r="BE40" s="95">
        <f t="shared" si="23"/>
        <v>5.9268567757163874E-2</v>
      </c>
      <c r="BF40" s="95">
        <f t="shared" si="24"/>
        <v>5.9252380257461386E-2</v>
      </c>
      <c r="BG40" s="112">
        <f t="shared" si="25"/>
        <v>0</v>
      </c>
      <c r="BH40" s="90">
        <v>0</v>
      </c>
    </row>
    <row r="41" spans="2:60" s="44" customFormat="1" ht="13.5" customHeight="1">
      <c r="B41" s="77">
        <v>37</v>
      </c>
      <c r="C41" s="53" t="s">
        <v>4</v>
      </c>
      <c r="D41" s="136">
        <v>47466</v>
      </c>
      <c r="E41" s="137">
        <v>44851</v>
      </c>
      <c r="F41" s="138">
        <v>1783</v>
      </c>
      <c r="G41" s="139">
        <v>1188</v>
      </c>
      <c r="H41" s="93">
        <f t="shared" si="27"/>
        <v>2.648770373012865E-2</v>
      </c>
      <c r="I41" s="54">
        <f t="shared" si="28"/>
        <v>2.502844141069397E-2</v>
      </c>
      <c r="J41" s="138">
        <v>3150</v>
      </c>
      <c r="K41" s="139">
        <v>873</v>
      </c>
      <c r="L41" s="93">
        <f t="shared" si="29"/>
        <v>1.9464448953200597E-2</v>
      </c>
      <c r="M41" s="54">
        <f t="shared" si="30"/>
        <v>1.839211224876754E-2</v>
      </c>
      <c r="N41" s="138">
        <v>5590</v>
      </c>
      <c r="O41" s="139">
        <v>2701</v>
      </c>
      <c r="P41" s="93">
        <f t="shared" si="31"/>
        <v>6.0221622706294171E-2</v>
      </c>
      <c r="Q41" s="54">
        <f t="shared" si="32"/>
        <v>5.6903889099566007E-2</v>
      </c>
      <c r="R41" s="140">
        <v>112</v>
      </c>
      <c r="S41" s="110"/>
      <c r="T41" s="77">
        <v>37</v>
      </c>
      <c r="U41" s="53" t="s">
        <v>4</v>
      </c>
      <c r="V41" s="104">
        <v>45818</v>
      </c>
      <c r="W41" s="105">
        <v>43442</v>
      </c>
      <c r="X41" s="105">
        <v>1774</v>
      </c>
      <c r="Y41" s="105">
        <v>1127</v>
      </c>
      <c r="Z41" s="115">
        <v>2.5942636158556236E-2</v>
      </c>
      <c r="AA41" s="116">
        <v>2.4597319830634248E-2</v>
      </c>
      <c r="AB41" s="105">
        <v>3262</v>
      </c>
      <c r="AC41" s="105">
        <v>927</v>
      </c>
      <c r="AD41" s="115">
        <v>2.1338796556327977E-2</v>
      </c>
      <c r="AE41" s="116">
        <v>2.0232223143742633E-2</v>
      </c>
      <c r="AF41" s="105">
        <v>5711</v>
      </c>
      <c r="AG41" s="105">
        <v>2729</v>
      </c>
      <c r="AH41" s="115">
        <v>6.2819391372404582E-2</v>
      </c>
      <c r="AI41" s="116">
        <v>5.9561744292636082E-2</v>
      </c>
      <c r="AJ41" s="105">
        <v>126</v>
      </c>
      <c r="AL41" s="45" t="str">
        <f t="shared" si="33"/>
        <v>泉南市</v>
      </c>
      <c r="AM41" s="95">
        <f t="shared" si="34"/>
        <v>2.5576901216323746E-2</v>
      </c>
      <c r="AN41" s="95">
        <f t="shared" si="8"/>
        <v>2.5218914185639228E-2</v>
      </c>
      <c r="AO41" s="112">
        <f t="shared" si="9"/>
        <v>4.0000000000000105E-2</v>
      </c>
      <c r="AP41" s="45" t="str">
        <f t="shared" si="35"/>
        <v>浪速区</v>
      </c>
      <c r="AQ41" s="95">
        <f t="shared" si="10"/>
        <v>1.9490586932447398E-2</v>
      </c>
      <c r="AR41" s="95">
        <f t="shared" si="11"/>
        <v>2.3112128146453088E-2</v>
      </c>
      <c r="AS41" s="112">
        <f t="shared" si="12"/>
        <v>-0.35999999999999988</v>
      </c>
      <c r="AT41" s="45" t="str">
        <f t="shared" si="13"/>
        <v>泉佐野市</v>
      </c>
      <c r="AU41" s="95">
        <f t="shared" si="14"/>
        <v>5.9557528898415368E-2</v>
      </c>
      <c r="AV41" s="95">
        <f t="shared" si="15"/>
        <v>5.6118044109567534E-2</v>
      </c>
      <c r="AW41" s="112">
        <f t="shared" si="16"/>
        <v>0.35000000000000031</v>
      </c>
      <c r="AX41" s="47"/>
      <c r="AY41" s="95">
        <f t="shared" si="17"/>
        <v>2.5879373892488376E-2</v>
      </c>
      <c r="AZ41" s="95">
        <f t="shared" si="18"/>
        <v>2.5586054101383711E-2</v>
      </c>
      <c r="BA41" s="112">
        <f t="shared" si="19"/>
        <v>2.9999999999999818E-2</v>
      </c>
      <c r="BB41" s="95">
        <f t="shared" si="20"/>
        <v>2.2230544515632503E-2</v>
      </c>
      <c r="BC41" s="95">
        <f t="shared" si="21"/>
        <v>2.4346949334677688E-2</v>
      </c>
      <c r="BD41" s="112">
        <f t="shared" si="22"/>
        <v>-0.20999999999999977</v>
      </c>
      <c r="BE41" s="95">
        <f t="shared" si="23"/>
        <v>5.9268567757163874E-2</v>
      </c>
      <c r="BF41" s="95">
        <f t="shared" si="24"/>
        <v>5.9252380257461386E-2</v>
      </c>
      <c r="BG41" s="112">
        <f t="shared" si="25"/>
        <v>0</v>
      </c>
      <c r="BH41" s="90">
        <v>0</v>
      </c>
    </row>
    <row r="42" spans="2:60" s="44" customFormat="1" ht="13.5" customHeight="1">
      <c r="B42" s="77">
        <v>38</v>
      </c>
      <c r="C42" s="58" t="s">
        <v>46</v>
      </c>
      <c r="D42" s="106">
        <v>9928</v>
      </c>
      <c r="E42" s="105">
        <v>9417</v>
      </c>
      <c r="F42" s="141">
        <v>492</v>
      </c>
      <c r="G42" s="142">
        <v>309</v>
      </c>
      <c r="H42" s="93">
        <f t="shared" si="27"/>
        <v>3.2812997769990443E-2</v>
      </c>
      <c r="I42" s="54">
        <f t="shared" si="28"/>
        <v>3.112409347300564E-2</v>
      </c>
      <c r="J42" s="141">
        <v>898</v>
      </c>
      <c r="K42" s="142">
        <v>238</v>
      </c>
      <c r="L42" s="96">
        <f t="shared" si="29"/>
        <v>2.5273441648083254E-2</v>
      </c>
      <c r="M42" s="55">
        <f t="shared" si="30"/>
        <v>2.3972602739726026E-2</v>
      </c>
      <c r="N42" s="141">
        <v>1445</v>
      </c>
      <c r="O42" s="142">
        <v>612</v>
      </c>
      <c r="P42" s="96">
        <f t="shared" si="31"/>
        <v>6.4988849952214087E-2</v>
      </c>
      <c r="Q42" s="54">
        <f t="shared" si="32"/>
        <v>6.1643835616438353E-2</v>
      </c>
      <c r="R42" s="140">
        <v>38</v>
      </c>
      <c r="S42" s="110"/>
      <c r="T42" s="77">
        <v>38</v>
      </c>
      <c r="U42" s="58" t="s">
        <v>46</v>
      </c>
      <c r="V42" s="106">
        <v>9632</v>
      </c>
      <c r="W42" s="105">
        <v>9145</v>
      </c>
      <c r="X42" s="105">
        <v>458</v>
      </c>
      <c r="Y42" s="105">
        <v>291</v>
      </c>
      <c r="Z42" s="115">
        <v>3.1820667031164568E-2</v>
      </c>
      <c r="AA42" s="116">
        <v>3.0211794019933555E-2</v>
      </c>
      <c r="AB42" s="105">
        <v>921</v>
      </c>
      <c r="AC42" s="105">
        <v>260</v>
      </c>
      <c r="AD42" s="115">
        <v>2.8430836522689993E-2</v>
      </c>
      <c r="AE42" s="116">
        <v>2.6993355481727575E-2</v>
      </c>
      <c r="AF42" s="105">
        <v>1257</v>
      </c>
      <c r="AG42" s="105">
        <v>522</v>
      </c>
      <c r="AH42" s="115">
        <v>5.7080371787862218E-2</v>
      </c>
      <c r="AI42" s="116">
        <v>5.419435215946844E-2</v>
      </c>
      <c r="AJ42" s="105">
        <v>39</v>
      </c>
      <c r="AL42" s="45" t="str">
        <f t="shared" si="33"/>
        <v>泉佐野市</v>
      </c>
      <c r="AM42" s="95">
        <f t="shared" si="34"/>
        <v>2.5568399295720738E-2</v>
      </c>
      <c r="AN42" s="95">
        <f t="shared" si="8"/>
        <v>2.6763990267639901E-2</v>
      </c>
      <c r="AO42" s="112">
        <f t="shared" si="9"/>
        <v>-0.11999999999999997</v>
      </c>
      <c r="AP42" s="45" t="str">
        <f t="shared" si="35"/>
        <v>吹田市</v>
      </c>
      <c r="AQ42" s="95">
        <f t="shared" si="10"/>
        <v>1.9464448953200597E-2</v>
      </c>
      <c r="AR42" s="95">
        <f t="shared" si="11"/>
        <v>2.1338796556327977E-2</v>
      </c>
      <c r="AS42" s="112">
        <f t="shared" si="12"/>
        <v>-0.17999999999999994</v>
      </c>
      <c r="AT42" s="45" t="str">
        <f t="shared" si="13"/>
        <v>藤井寺市</v>
      </c>
      <c r="AU42" s="95">
        <f t="shared" si="14"/>
        <v>5.9514824797843667E-2</v>
      </c>
      <c r="AV42" s="95">
        <f t="shared" si="15"/>
        <v>5.8823529411764705E-2</v>
      </c>
      <c r="AW42" s="112">
        <f t="shared" si="16"/>
        <v>6.9999999999999923E-2</v>
      </c>
      <c r="AX42" s="47"/>
      <c r="AY42" s="95">
        <f t="shared" si="17"/>
        <v>2.5879373892488376E-2</v>
      </c>
      <c r="AZ42" s="95">
        <f t="shared" si="18"/>
        <v>2.5586054101383711E-2</v>
      </c>
      <c r="BA42" s="112">
        <f t="shared" si="19"/>
        <v>2.9999999999999818E-2</v>
      </c>
      <c r="BB42" s="95">
        <f t="shared" si="20"/>
        <v>2.2230544515632503E-2</v>
      </c>
      <c r="BC42" s="95">
        <f t="shared" si="21"/>
        <v>2.4346949334677688E-2</v>
      </c>
      <c r="BD42" s="112">
        <f t="shared" si="22"/>
        <v>-0.20999999999999977</v>
      </c>
      <c r="BE42" s="95">
        <f t="shared" si="23"/>
        <v>5.9268567757163874E-2</v>
      </c>
      <c r="BF42" s="95">
        <f t="shared" si="24"/>
        <v>5.9252380257461386E-2</v>
      </c>
      <c r="BG42" s="112">
        <f t="shared" si="25"/>
        <v>0</v>
      </c>
      <c r="BH42" s="90">
        <v>0</v>
      </c>
    </row>
    <row r="43" spans="2:60" s="44" customFormat="1" ht="13.5" customHeight="1">
      <c r="B43" s="77">
        <v>39</v>
      </c>
      <c r="C43" s="58" t="s">
        <v>9</v>
      </c>
      <c r="D43" s="147">
        <v>56631</v>
      </c>
      <c r="E43" s="144">
        <v>53926</v>
      </c>
      <c r="F43" s="145">
        <v>1782</v>
      </c>
      <c r="G43" s="146">
        <v>1209</v>
      </c>
      <c r="H43" s="93">
        <f t="shared" si="27"/>
        <v>2.2419612060972444E-2</v>
      </c>
      <c r="I43" s="55">
        <f t="shared" si="28"/>
        <v>2.1348731260263813E-2</v>
      </c>
      <c r="J43" s="145">
        <v>3850</v>
      </c>
      <c r="K43" s="146">
        <v>1054</v>
      </c>
      <c r="L43" s="97">
        <f t="shared" si="29"/>
        <v>1.9545302822386233E-2</v>
      </c>
      <c r="M43" s="56">
        <f t="shared" si="30"/>
        <v>1.8611714432024862E-2</v>
      </c>
      <c r="N43" s="145">
        <v>5871</v>
      </c>
      <c r="O43" s="146">
        <v>3088</v>
      </c>
      <c r="P43" s="97">
        <f t="shared" si="31"/>
        <v>5.7263657604865931E-2</v>
      </c>
      <c r="Q43" s="55">
        <f t="shared" si="32"/>
        <v>5.4528438487754058E-2</v>
      </c>
      <c r="R43" s="140">
        <v>140</v>
      </c>
      <c r="S43" s="110"/>
      <c r="T43" s="77">
        <v>39</v>
      </c>
      <c r="U43" s="58" t="s">
        <v>9</v>
      </c>
      <c r="V43" s="106">
        <v>54898</v>
      </c>
      <c r="W43" s="105">
        <v>52242</v>
      </c>
      <c r="X43" s="105">
        <v>1750</v>
      </c>
      <c r="Y43" s="105">
        <v>1177</v>
      </c>
      <c r="Z43" s="115">
        <v>2.2529765322920257E-2</v>
      </c>
      <c r="AA43" s="116">
        <v>2.1439761011330102E-2</v>
      </c>
      <c r="AB43" s="105">
        <v>3890</v>
      </c>
      <c r="AC43" s="105">
        <v>1090</v>
      </c>
      <c r="AD43" s="115">
        <v>2.0864438574327168E-2</v>
      </c>
      <c r="AE43" s="116">
        <v>1.9855003825275965E-2</v>
      </c>
      <c r="AF43" s="105">
        <v>5758</v>
      </c>
      <c r="AG43" s="105">
        <v>2896</v>
      </c>
      <c r="AH43" s="115">
        <v>5.5434324872707781E-2</v>
      </c>
      <c r="AI43" s="116">
        <v>5.2752377135779079E-2</v>
      </c>
      <c r="AJ43" s="105">
        <v>138</v>
      </c>
      <c r="AL43" s="45" t="str">
        <f t="shared" si="33"/>
        <v>池田市</v>
      </c>
      <c r="AM43" s="95">
        <f t="shared" si="34"/>
        <v>2.5561054986778766E-2</v>
      </c>
      <c r="AN43" s="95">
        <f t="shared" si="8"/>
        <v>2.8683638403815135E-2</v>
      </c>
      <c r="AO43" s="112">
        <f t="shared" si="9"/>
        <v>-0.30999999999999983</v>
      </c>
      <c r="AP43" s="45" t="str">
        <f t="shared" si="35"/>
        <v>藤井寺市</v>
      </c>
      <c r="AQ43" s="95">
        <f t="shared" si="10"/>
        <v>1.8652291105121295E-2</v>
      </c>
      <c r="AR43" s="95">
        <f t="shared" si="11"/>
        <v>2.2624434389140271E-2</v>
      </c>
      <c r="AS43" s="112">
        <f t="shared" si="12"/>
        <v>-0.38999999999999974</v>
      </c>
      <c r="AT43" s="45" t="str">
        <f t="shared" si="13"/>
        <v>淀川区</v>
      </c>
      <c r="AU43" s="95">
        <f t="shared" si="14"/>
        <v>5.9474123539232052E-2</v>
      </c>
      <c r="AV43" s="95">
        <f t="shared" si="15"/>
        <v>6.9382729268162108E-2</v>
      </c>
      <c r="AW43" s="112">
        <f t="shared" si="16"/>
        <v>-0.99000000000000066</v>
      </c>
      <c r="AX43" s="47"/>
      <c r="AY43" s="95">
        <f t="shared" si="17"/>
        <v>2.5879373892488376E-2</v>
      </c>
      <c r="AZ43" s="95">
        <f t="shared" si="18"/>
        <v>2.5586054101383711E-2</v>
      </c>
      <c r="BA43" s="112">
        <f t="shared" si="19"/>
        <v>2.9999999999999818E-2</v>
      </c>
      <c r="BB43" s="95">
        <f t="shared" si="20"/>
        <v>2.2230544515632503E-2</v>
      </c>
      <c r="BC43" s="95">
        <f t="shared" si="21"/>
        <v>2.4346949334677688E-2</v>
      </c>
      <c r="BD43" s="112">
        <f t="shared" si="22"/>
        <v>-0.20999999999999977</v>
      </c>
      <c r="BE43" s="95">
        <f t="shared" si="23"/>
        <v>5.9268567757163874E-2</v>
      </c>
      <c r="BF43" s="95">
        <f t="shared" si="24"/>
        <v>5.9252380257461386E-2</v>
      </c>
      <c r="BG43" s="112">
        <f t="shared" si="25"/>
        <v>0</v>
      </c>
      <c r="BH43" s="90">
        <v>0</v>
      </c>
    </row>
    <row r="44" spans="2:60" s="44" customFormat="1" ht="13.5" customHeight="1">
      <c r="B44" s="77">
        <v>40</v>
      </c>
      <c r="C44" s="58" t="s">
        <v>47</v>
      </c>
      <c r="D44" s="148">
        <v>12132</v>
      </c>
      <c r="E44" s="137">
        <v>11436</v>
      </c>
      <c r="F44" s="138">
        <v>336</v>
      </c>
      <c r="G44" s="139">
        <v>229</v>
      </c>
      <c r="H44" s="93">
        <f t="shared" si="27"/>
        <v>2.0024484085344525E-2</v>
      </c>
      <c r="I44" s="54">
        <f t="shared" si="28"/>
        <v>1.8875700626442466E-2</v>
      </c>
      <c r="J44" s="138">
        <v>652</v>
      </c>
      <c r="K44" s="139">
        <v>179</v>
      </c>
      <c r="L44" s="93">
        <f t="shared" si="29"/>
        <v>1.5652325988107729E-2</v>
      </c>
      <c r="M44" s="54">
        <f t="shared" si="30"/>
        <v>1.4754368611935378E-2</v>
      </c>
      <c r="N44" s="138">
        <v>1296</v>
      </c>
      <c r="O44" s="139">
        <v>609</v>
      </c>
      <c r="P44" s="93">
        <f t="shared" si="31"/>
        <v>5.3252885624344173E-2</v>
      </c>
      <c r="Q44" s="54">
        <f t="shared" si="32"/>
        <v>5.0197823936696341E-2</v>
      </c>
      <c r="R44" s="140">
        <v>26</v>
      </c>
      <c r="S44" s="110"/>
      <c r="T44" s="77">
        <v>40</v>
      </c>
      <c r="U44" s="58" t="s">
        <v>47</v>
      </c>
      <c r="V44" s="106">
        <v>11844</v>
      </c>
      <c r="W44" s="105">
        <v>11189</v>
      </c>
      <c r="X44" s="105">
        <v>309</v>
      </c>
      <c r="Y44" s="105">
        <v>207</v>
      </c>
      <c r="Z44" s="115">
        <v>1.8500312807221378E-2</v>
      </c>
      <c r="AA44" s="116">
        <v>1.7477203647416412E-2</v>
      </c>
      <c r="AB44" s="105">
        <v>645</v>
      </c>
      <c r="AC44" s="105">
        <v>163</v>
      </c>
      <c r="AD44" s="115">
        <v>1.4567879167039057E-2</v>
      </c>
      <c r="AE44" s="116">
        <v>1.3762242485646741E-2</v>
      </c>
      <c r="AF44" s="105">
        <v>1316</v>
      </c>
      <c r="AG44" s="105">
        <v>536</v>
      </c>
      <c r="AH44" s="115">
        <v>4.790419161676647E-2</v>
      </c>
      <c r="AI44" s="116">
        <v>4.5254981425194192E-2</v>
      </c>
      <c r="AJ44" s="105">
        <v>19</v>
      </c>
      <c r="AL44" s="45" t="str">
        <f t="shared" si="33"/>
        <v>堺市東区</v>
      </c>
      <c r="AM44" s="95">
        <f t="shared" si="34"/>
        <v>2.5469168900804289E-2</v>
      </c>
      <c r="AN44" s="95">
        <f t="shared" si="8"/>
        <v>2.7863064169481117E-2</v>
      </c>
      <c r="AO44" s="112">
        <f t="shared" si="9"/>
        <v>-0.24000000000000027</v>
      </c>
      <c r="AP44" s="45" t="str">
        <f t="shared" si="35"/>
        <v>堺市北区</v>
      </c>
      <c r="AQ44" s="95">
        <f t="shared" si="10"/>
        <v>1.8203640728145631E-2</v>
      </c>
      <c r="AR44" s="95">
        <f t="shared" si="11"/>
        <v>1.9415491518495809E-2</v>
      </c>
      <c r="AS44" s="112">
        <f t="shared" si="12"/>
        <v>-0.11999999999999997</v>
      </c>
      <c r="AT44" s="45" t="str">
        <f t="shared" si="13"/>
        <v>阿倍野区</v>
      </c>
      <c r="AU44" s="95">
        <f t="shared" si="14"/>
        <v>5.869268852694267E-2</v>
      </c>
      <c r="AV44" s="95">
        <f t="shared" si="15"/>
        <v>6.1867018934390137E-2</v>
      </c>
      <c r="AW44" s="112">
        <f t="shared" si="16"/>
        <v>-0.31999999999999945</v>
      </c>
      <c r="AX44" s="47"/>
      <c r="AY44" s="95">
        <f t="shared" si="17"/>
        <v>2.5879373892488376E-2</v>
      </c>
      <c r="AZ44" s="95">
        <f t="shared" si="18"/>
        <v>2.5586054101383711E-2</v>
      </c>
      <c r="BA44" s="112">
        <f t="shared" si="19"/>
        <v>2.9999999999999818E-2</v>
      </c>
      <c r="BB44" s="95">
        <f t="shared" si="20"/>
        <v>2.2230544515632503E-2</v>
      </c>
      <c r="BC44" s="95">
        <f t="shared" si="21"/>
        <v>2.4346949334677688E-2</v>
      </c>
      <c r="BD44" s="112">
        <f t="shared" si="22"/>
        <v>-0.20999999999999977</v>
      </c>
      <c r="BE44" s="95">
        <f t="shared" si="23"/>
        <v>5.9268567757163874E-2</v>
      </c>
      <c r="BF44" s="95">
        <f t="shared" si="24"/>
        <v>5.9252380257461386E-2</v>
      </c>
      <c r="BG44" s="112">
        <f t="shared" si="25"/>
        <v>0</v>
      </c>
      <c r="BH44" s="90">
        <v>0</v>
      </c>
    </row>
    <row r="45" spans="2:60" s="44" customFormat="1" ht="13.5" customHeight="1">
      <c r="B45" s="77">
        <v>41</v>
      </c>
      <c r="C45" s="58" t="s">
        <v>14</v>
      </c>
      <c r="D45" s="148">
        <v>22200</v>
      </c>
      <c r="E45" s="137">
        <v>20816</v>
      </c>
      <c r="F45" s="138">
        <v>573</v>
      </c>
      <c r="G45" s="139">
        <v>420</v>
      </c>
      <c r="H45" s="93">
        <f t="shared" si="27"/>
        <v>2.0176787086856263E-2</v>
      </c>
      <c r="I45" s="54">
        <f t="shared" si="28"/>
        <v>1.891891891891892E-2</v>
      </c>
      <c r="J45" s="138">
        <v>2202</v>
      </c>
      <c r="K45" s="139">
        <v>566</v>
      </c>
      <c r="L45" s="93">
        <f t="shared" si="29"/>
        <v>2.7190622598001538E-2</v>
      </c>
      <c r="M45" s="54">
        <f t="shared" si="30"/>
        <v>2.5495495495495495E-2</v>
      </c>
      <c r="N45" s="138">
        <v>2075</v>
      </c>
      <c r="O45" s="139">
        <v>988</v>
      </c>
      <c r="P45" s="93">
        <f t="shared" si="31"/>
        <v>4.7463489623366641E-2</v>
      </c>
      <c r="Q45" s="54">
        <f t="shared" si="32"/>
        <v>4.4504504504504508E-2</v>
      </c>
      <c r="R45" s="140">
        <v>74</v>
      </c>
      <c r="S45" s="110"/>
      <c r="T45" s="77">
        <v>41</v>
      </c>
      <c r="U45" s="58" t="s">
        <v>14</v>
      </c>
      <c r="V45" s="106">
        <v>21611</v>
      </c>
      <c r="W45" s="105">
        <v>20307</v>
      </c>
      <c r="X45" s="105">
        <v>554</v>
      </c>
      <c r="Y45" s="105">
        <v>410</v>
      </c>
      <c r="Z45" s="115">
        <v>2.0190082237652042E-2</v>
      </c>
      <c r="AA45" s="116">
        <v>1.8971819906529082E-2</v>
      </c>
      <c r="AB45" s="105">
        <v>2292</v>
      </c>
      <c r="AC45" s="105">
        <v>626</v>
      </c>
      <c r="AD45" s="115">
        <v>3.0826808489683361E-2</v>
      </c>
      <c r="AE45" s="116">
        <v>2.8966729906066354E-2</v>
      </c>
      <c r="AF45" s="105">
        <v>2127</v>
      </c>
      <c r="AG45" s="105">
        <v>1017</v>
      </c>
      <c r="AH45" s="115">
        <v>5.0081252769980794E-2</v>
      </c>
      <c r="AI45" s="116">
        <v>4.705936791448799E-2</v>
      </c>
      <c r="AJ45" s="105">
        <v>64</v>
      </c>
      <c r="AL45" s="45" t="str">
        <f t="shared" si="33"/>
        <v>堺市</v>
      </c>
      <c r="AM45" s="95">
        <f t="shared" si="34"/>
        <v>2.543222683264177E-2</v>
      </c>
      <c r="AN45" s="95">
        <f t="shared" si="8"/>
        <v>2.6040129171922104E-2</v>
      </c>
      <c r="AO45" s="112">
        <f t="shared" si="9"/>
        <v>-5.9999999999999984E-2</v>
      </c>
      <c r="AP45" s="45" t="str">
        <f t="shared" si="35"/>
        <v>忠岡町</v>
      </c>
      <c r="AQ45" s="95">
        <f t="shared" si="10"/>
        <v>1.72E-2</v>
      </c>
      <c r="AR45" s="95">
        <f t="shared" si="11"/>
        <v>1.7458384084449857E-2</v>
      </c>
      <c r="AS45" s="112">
        <f t="shared" si="12"/>
        <v>-3.0000000000000165E-2</v>
      </c>
      <c r="AT45" s="45" t="str">
        <f t="shared" si="13"/>
        <v>大阪市</v>
      </c>
      <c r="AU45" s="95">
        <f t="shared" si="14"/>
        <v>5.8645927190528128E-2</v>
      </c>
      <c r="AV45" s="95">
        <f t="shared" si="15"/>
        <v>5.935622760203161E-2</v>
      </c>
      <c r="AW45" s="112">
        <f t="shared" si="16"/>
        <v>-8.000000000000021E-2</v>
      </c>
      <c r="AX45" s="47"/>
      <c r="AY45" s="95">
        <f t="shared" si="17"/>
        <v>2.5879373892488376E-2</v>
      </c>
      <c r="AZ45" s="95">
        <f t="shared" si="18"/>
        <v>2.5586054101383711E-2</v>
      </c>
      <c r="BA45" s="112">
        <f t="shared" si="19"/>
        <v>2.9999999999999818E-2</v>
      </c>
      <c r="BB45" s="95">
        <f t="shared" si="20"/>
        <v>2.2230544515632503E-2</v>
      </c>
      <c r="BC45" s="95">
        <f t="shared" si="21"/>
        <v>2.4346949334677688E-2</v>
      </c>
      <c r="BD45" s="112">
        <f t="shared" si="22"/>
        <v>-0.20999999999999977</v>
      </c>
      <c r="BE45" s="95">
        <f t="shared" si="23"/>
        <v>5.9268567757163874E-2</v>
      </c>
      <c r="BF45" s="95">
        <f t="shared" si="24"/>
        <v>5.9252380257461386E-2</v>
      </c>
      <c r="BG45" s="112">
        <f t="shared" si="25"/>
        <v>0</v>
      </c>
      <c r="BH45" s="90">
        <v>0</v>
      </c>
    </row>
    <row r="46" spans="2:60" s="44" customFormat="1" ht="13.5" customHeight="1">
      <c r="B46" s="77">
        <v>42</v>
      </c>
      <c r="C46" s="58" t="s">
        <v>15</v>
      </c>
      <c r="D46" s="148">
        <v>59199</v>
      </c>
      <c r="E46" s="137">
        <v>56028</v>
      </c>
      <c r="F46" s="138">
        <v>1630</v>
      </c>
      <c r="G46" s="139">
        <v>1113</v>
      </c>
      <c r="H46" s="93">
        <f t="shared" si="27"/>
        <v>1.9865067466266866E-2</v>
      </c>
      <c r="I46" s="54">
        <f t="shared" si="28"/>
        <v>1.8800993260021284E-2</v>
      </c>
      <c r="J46" s="138">
        <v>3136</v>
      </c>
      <c r="K46" s="139">
        <v>909</v>
      </c>
      <c r="L46" s="93">
        <f t="shared" si="29"/>
        <v>1.6224030841721995E-2</v>
      </c>
      <c r="M46" s="54">
        <f t="shared" si="30"/>
        <v>1.5354989104545684E-2</v>
      </c>
      <c r="N46" s="138">
        <v>6913</v>
      </c>
      <c r="O46" s="139">
        <v>3566</v>
      </c>
      <c r="P46" s="93">
        <f t="shared" si="31"/>
        <v>6.364674805454415E-2</v>
      </c>
      <c r="Q46" s="54">
        <f t="shared" si="32"/>
        <v>6.0237504011892096E-2</v>
      </c>
      <c r="R46" s="140">
        <v>120</v>
      </c>
      <c r="S46" s="110"/>
      <c r="T46" s="77">
        <v>42</v>
      </c>
      <c r="U46" s="58" t="s">
        <v>15</v>
      </c>
      <c r="V46" s="106">
        <v>56764</v>
      </c>
      <c r="W46" s="105">
        <v>53737</v>
      </c>
      <c r="X46" s="105">
        <v>1484</v>
      </c>
      <c r="Y46" s="105">
        <v>1056</v>
      </c>
      <c r="Z46" s="115">
        <v>1.9651264491877107E-2</v>
      </c>
      <c r="AA46" s="116">
        <v>1.8603340145162427E-2</v>
      </c>
      <c r="AB46" s="105">
        <v>3219</v>
      </c>
      <c r="AC46" s="105">
        <v>975</v>
      </c>
      <c r="AD46" s="115">
        <v>1.8143923181420624E-2</v>
      </c>
      <c r="AE46" s="116">
        <v>1.7176379395391444E-2</v>
      </c>
      <c r="AF46" s="105">
        <v>6532</v>
      </c>
      <c r="AG46" s="105">
        <v>3197</v>
      </c>
      <c r="AH46" s="115">
        <v>5.94934588830787E-2</v>
      </c>
      <c r="AI46" s="116">
        <v>5.6320907617504051E-2</v>
      </c>
      <c r="AJ46" s="105">
        <v>119</v>
      </c>
      <c r="AL46" s="45" t="str">
        <f t="shared" si="33"/>
        <v>松原市</v>
      </c>
      <c r="AM46" s="95">
        <f t="shared" si="34"/>
        <v>2.5386794508607539E-2</v>
      </c>
      <c r="AN46" s="95">
        <f t="shared" si="8"/>
        <v>2.3834775327937482E-2</v>
      </c>
      <c r="AO46" s="112">
        <f t="shared" si="9"/>
        <v>0.15999999999999973</v>
      </c>
      <c r="AP46" s="45" t="str">
        <f t="shared" si="35"/>
        <v>茨木市</v>
      </c>
      <c r="AQ46" s="95">
        <f t="shared" si="10"/>
        <v>1.7191474432067363E-2</v>
      </c>
      <c r="AR46" s="95">
        <f t="shared" si="11"/>
        <v>1.8555314401002658E-2</v>
      </c>
      <c r="AS46" s="112">
        <f t="shared" si="12"/>
        <v>-0.13999999999999985</v>
      </c>
      <c r="AT46" s="45" t="str">
        <f t="shared" si="13"/>
        <v>堺市</v>
      </c>
      <c r="AU46" s="95">
        <f t="shared" si="14"/>
        <v>5.8220954356846474E-2</v>
      </c>
      <c r="AV46" s="95">
        <f t="shared" si="15"/>
        <v>5.9048743615203646E-2</v>
      </c>
      <c r="AW46" s="112">
        <f t="shared" si="16"/>
        <v>-7.9999999999999516E-2</v>
      </c>
      <c r="AX46" s="47"/>
      <c r="AY46" s="95">
        <f t="shared" si="17"/>
        <v>2.5879373892488376E-2</v>
      </c>
      <c r="AZ46" s="95">
        <f t="shared" si="18"/>
        <v>2.5586054101383711E-2</v>
      </c>
      <c r="BA46" s="112">
        <f t="shared" si="19"/>
        <v>2.9999999999999818E-2</v>
      </c>
      <c r="BB46" s="95">
        <f t="shared" si="20"/>
        <v>2.2230544515632503E-2</v>
      </c>
      <c r="BC46" s="95">
        <f t="shared" si="21"/>
        <v>2.4346949334677688E-2</v>
      </c>
      <c r="BD46" s="112">
        <f t="shared" si="22"/>
        <v>-0.20999999999999977</v>
      </c>
      <c r="BE46" s="95">
        <f t="shared" si="23"/>
        <v>5.9268567757163874E-2</v>
      </c>
      <c r="BF46" s="95">
        <f t="shared" si="24"/>
        <v>5.9252380257461386E-2</v>
      </c>
      <c r="BG46" s="112">
        <f t="shared" si="25"/>
        <v>0</v>
      </c>
      <c r="BH46" s="90">
        <v>0</v>
      </c>
    </row>
    <row r="47" spans="2:60" s="44" customFormat="1" ht="13.5" customHeight="1">
      <c r="B47" s="77">
        <v>43</v>
      </c>
      <c r="C47" s="58" t="s">
        <v>10</v>
      </c>
      <c r="D47" s="148">
        <v>36144</v>
      </c>
      <c r="E47" s="137">
        <v>34203</v>
      </c>
      <c r="F47" s="138">
        <v>1371</v>
      </c>
      <c r="G47" s="139">
        <v>884</v>
      </c>
      <c r="H47" s="93">
        <f t="shared" si="27"/>
        <v>2.5845686050931203E-2</v>
      </c>
      <c r="I47" s="54">
        <f t="shared" si="28"/>
        <v>2.4457724656927846E-2</v>
      </c>
      <c r="J47" s="138">
        <v>2294</v>
      </c>
      <c r="K47" s="139">
        <v>588</v>
      </c>
      <c r="L47" s="93">
        <f t="shared" si="29"/>
        <v>1.7191474432067363E-2</v>
      </c>
      <c r="M47" s="54">
        <f t="shared" si="30"/>
        <v>1.6268260292164674E-2</v>
      </c>
      <c r="N47" s="138">
        <v>4370</v>
      </c>
      <c r="O47" s="139">
        <v>2169</v>
      </c>
      <c r="P47" s="93">
        <f t="shared" si="31"/>
        <v>6.3415489869309713E-2</v>
      </c>
      <c r="Q47" s="54">
        <f t="shared" si="32"/>
        <v>6.0009960159362552E-2</v>
      </c>
      <c r="R47" s="140">
        <v>101</v>
      </c>
      <c r="S47" s="110"/>
      <c r="T47" s="77">
        <v>43</v>
      </c>
      <c r="U47" s="58" t="s">
        <v>10</v>
      </c>
      <c r="V47" s="106">
        <v>34565</v>
      </c>
      <c r="W47" s="105">
        <v>32713</v>
      </c>
      <c r="X47" s="105">
        <v>1253</v>
      </c>
      <c r="Y47" s="105">
        <v>822</v>
      </c>
      <c r="Z47" s="115">
        <v>2.5127625103169994E-2</v>
      </c>
      <c r="AA47" s="116">
        <v>2.3781281643280774E-2</v>
      </c>
      <c r="AB47" s="105">
        <v>2365</v>
      </c>
      <c r="AC47" s="105">
        <v>607</v>
      </c>
      <c r="AD47" s="115">
        <v>1.8555314401002658E-2</v>
      </c>
      <c r="AE47" s="116">
        <v>1.7561116736583247E-2</v>
      </c>
      <c r="AF47" s="105">
        <v>4351</v>
      </c>
      <c r="AG47" s="105">
        <v>2244</v>
      </c>
      <c r="AH47" s="115">
        <v>6.8596582398434872E-2</v>
      </c>
      <c r="AI47" s="116">
        <v>6.492116302618256E-2</v>
      </c>
      <c r="AJ47" s="105">
        <v>108</v>
      </c>
      <c r="AL47" s="45" t="str">
        <f t="shared" si="33"/>
        <v>和泉市</v>
      </c>
      <c r="AM47" s="95">
        <f t="shared" si="34"/>
        <v>2.5319343065693431E-2</v>
      </c>
      <c r="AN47" s="95">
        <f t="shared" si="8"/>
        <v>2.332333761721167E-2</v>
      </c>
      <c r="AO47" s="112">
        <f t="shared" si="9"/>
        <v>0.19999999999999984</v>
      </c>
      <c r="AP47" s="45" t="str">
        <f t="shared" si="35"/>
        <v>堺市</v>
      </c>
      <c r="AQ47" s="95">
        <f t="shared" si="10"/>
        <v>1.7064315352697094E-2</v>
      </c>
      <c r="AR47" s="95">
        <f t="shared" si="11"/>
        <v>1.9331061195645368E-2</v>
      </c>
      <c r="AS47" s="112">
        <f t="shared" si="12"/>
        <v>-0.22000000000000006</v>
      </c>
      <c r="AT47" s="45" t="str">
        <f t="shared" si="13"/>
        <v>河内長野市</v>
      </c>
      <c r="AU47" s="95">
        <f t="shared" si="14"/>
        <v>5.7926167209554832E-2</v>
      </c>
      <c r="AV47" s="95">
        <f t="shared" si="15"/>
        <v>5.9259259259259262E-2</v>
      </c>
      <c r="AW47" s="112">
        <f t="shared" si="16"/>
        <v>-0.13999999999999985</v>
      </c>
      <c r="AX47" s="47"/>
      <c r="AY47" s="95">
        <f t="shared" si="17"/>
        <v>2.5879373892488376E-2</v>
      </c>
      <c r="AZ47" s="95">
        <f t="shared" si="18"/>
        <v>2.5586054101383711E-2</v>
      </c>
      <c r="BA47" s="112">
        <f t="shared" si="19"/>
        <v>2.9999999999999818E-2</v>
      </c>
      <c r="BB47" s="95">
        <f t="shared" si="20"/>
        <v>2.2230544515632503E-2</v>
      </c>
      <c r="BC47" s="95">
        <f t="shared" si="21"/>
        <v>2.4346949334677688E-2</v>
      </c>
      <c r="BD47" s="112">
        <f t="shared" si="22"/>
        <v>-0.20999999999999977</v>
      </c>
      <c r="BE47" s="95">
        <f t="shared" si="23"/>
        <v>5.9268567757163874E-2</v>
      </c>
      <c r="BF47" s="95">
        <f t="shared" si="24"/>
        <v>5.9252380257461386E-2</v>
      </c>
      <c r="BG47" s="112">
        <f t="shared" si="25"/>
        <v>0</v>
      </c>
      <c r="BH47" s="90">
        <v>0</v>
      </c>
    </row>
    <row r="48" spans="2:60" s="44" customFormat="1" ht="13.5" customHeight="1">
      <c r="B48" s="77">
        <v>44</v>
      </c>
      <c r="C48" s="58" t="s">
        <v>22</v>
      </c>
      <c r="D48" s="148">
        <v>39839</v>
      </c>
      <c r="E48" s="137">
        <v>37871</v>
      </c>
      <c r="F48" s="138">
        <v>1377</v>
      </c>
      <c r="G48" s="139">
        <v>931</v>
      </c>
      <c r="H48" s="93">
        <f t="shared" si="27"/>
        <v>2.4583454358216048E-2</v>
      </c>
      <c r="I48" s="54">
        <f t="shared" si="28"/>
        <v>2.3369060468385251E-2</v>
      </c>
      <c r="J48" s="138">
        <v>3033</v>
      </c>
      <c r="K48" s="139">
        <v>806</v>
      </c>
      <c r="L48" s="93">
        <f t="shared" si="29"/>
        <v>2.1282775738691875E-2</v>
      </c>
      <c r="M48" s="54">
        <f t="shared" si="30"/>
        <v>2.0231431511835138E-2</v>
      </c>
      <c r="N48" s="138">
        <v>5018</v>
      </c>
      <c r="O48" s="139">
        <v>2325</v>
      </c>
      <c r="P48" s="93">
        <f t="shared" si="31"/>
        <v>6.139262232314964E-2</v>
      </c>
      <c r="Q48" s="54">
        <f t="shared" si="32"/>
        <v>5.8359898591832125E-2</v>
      </c>
      <c r="R48" s="140">
        <v>154</v>
      </c>
      <c r="S48" s="110"/>
      <c r="T48" s="77">
        <v>44</v>
      </c>
      <c r="U48" s="58" t="s">
        <v>22</v>
      </c>
      <c r="V48" s="106">
        <v>38679</v>
      </c>
      <c r="W48" s="105">
        <v>36815</v>
      </c>
      <c r="X48" s="105">
        <v>1307</v>
      </c>
      <c r="Y48" s="105">
        <v>890</v>
      </c>
      <c r="Z48" s="115">
        <v>2.4174928697541762E-2</v>
      </c>
      <c r="AA48" s="116">
        <v>2.3009902014012772E-2</v>
      </c>
      <c r="AB48" s="105">
        <v>2985</v>
      </c>
      <c r="AC48" s="105">
        <v>857</v>
      </c>
      <c r="AD48" s="115">
        <v>2.3278554936846396E-2</v>
      </c>
      <c r="AE48" s="116">
        <v>2.2156725871920163E-2</v>
      </c>
      <c r="AF48" s="105">
        <v>4840</v>
      </c>
      <c r="AG48" s="105">
        <v>2255</v>
      </c>
      <c r="AH48" s="115">
        <v>6.1252206980850196E-2</v>
      </c>
      <c r="AI48" s="116">
        <v>5.830036970966157E-2</v>
      </c>
      <c r="AJ48" s="105">
        <v>145</v>
      </c>
      <c r="AL48" s="45" t="str">
        <f t="shared" si="33"/>
        <v>東大阪市</v>
      </c>
      <c r="AM48" s="95">
        <f t="shared" si="34"/>
        <v>2.5184522478192799E-2</v>
      </c>
      <c r="AN48" s="95">
        <f t="shared" si="8"/>
        <v>2.5292574811724467E-2</v>
      </c>
      <c r="AO48" s="112">
        <f t="shared" si="9"/>
        <v>-9.9999999999999395E-3</v>
      </c>
      <c r="AP48" s="45" t="str">
        <f t="shared" si="35"/>
        <v>北区</v>
      </c>
      <c r="AQ48" s="95">
        <f t="shared" si="10"/>
        <v>1.7027999648907225E-2</v>
      </c>
      <c r="AR48" s="95">
        <f t="shared" si="11"/>
        <v>1.9807328711623301E-2</v>
      </c>
      <c r="AS48" s="112">
        <f t="shared" si="12"/>
        <v>-0.28000000000000003</v>
      </c>
      <c r="AT48" s="45" t="str">
        <f t="shared" si="13"/>
        <v>平野区</v>
      </c>
      <c r="AU48" s="95">
        <f t="shared" si="14"/>
        <v>5.7876737789011971E-2</v>
      </c>
      <c r="AV48" s="95">
        <f t="shared" si="15"/>
        <v>5.5826067263050616E-2</v>
      </c>
      <c r="AW48" s="112">
        <f t="shared" si="16"/>
        <v>0.20999999999999977</v>
      </c>
      <c r="AX48" s="47"/>
      <c r="AY48" s="95">
        <f t="shared" si="17"/>
        <v>2.5879373892488376E-2</v>
      </c>
      <c r="AZ48" s="95">
        <f t="shared" si="18"/>
        <v>2.5586054101383711E-2</v>
      </c>
      <c r="BA48" s="112">
        <f t="shared" si="19"/>
        <v>2.9999999999999818E-2</v>
      </c>
      <c r="BB48" s="95">
        <f t="shared" si="20"/>
        <v>2.2230544515632503E-2</v>
      </c>
      <c r="BC48" s="95">
        <f t="shared" si="21"/>
        <v>2.4346949334677688E-2</v>
      </c>
      <c r="BD48" s="112">
        <f t="shared" si="22"/>
        <v>-0.20999999999999977</v>
      </c>
      <c r="BE48" s="95">
        <f t="shared" si="23"/>
        <v>5.9268567757163874E-2</v>
      </c>
      <c r="BF48" s="95">
        <f t="shared" si="24"/>
        <v>5.9252380257461386E-2</v>
      </c>
      <c r="BG48" s="112">
        <f t="shared" si="25"/>
        <v>0</v>
      </c>
      <c r="BH48" s="90">
        <v>0</v>
      </c>
    </row>
    <row r="49" spans="2:60" s="44" customFormat="1" ht="13.5" customHeight="1">
      <c r="B49" s="77">
        <v>45</v>
      </c>
      <c r="C49" s="58" t="s">
        <v>48</v>
      </c>
      <c r="D49" s="148">
        <v>13702</v>
      </c>
      <c r="E49" s="137">
        <v>13063</v>
      </c>
      <c r="F49" s="138">
        <v>542</v>
      </c>
      <c r="G49" s="139">
        <v>334</v>
      </c>
      <c r="H49" s="93">
        <f t="shared" si="27"/>
        <v>2.5568399295720738E-2</v>
      </c>
      <c r="I49" s="54">
        <f t="shared" si="28"/>
        <v>2.4376003503138229E-2</v>
      </c>
      <c r="J49" s="138">
        <v>764</v>
      </c>
      <c r="K49" s="139">
        <v>206</v>
      </c>
      <c r="L49" s="93">
        <f t="shared" si="29"/>
        <v>1.5769731302151115E-2</v>
      </c>
      <c r="M49" s="54">
        <f t="shared" si="30"/>
        <v>1.5034301561815793E-2</v>
      </c>
      <c r="N49" s="138">
        <v>1761</v>
      </c>
      <c r="O49" s="139">
        <v>778</v>
      </c>
      <c r="P49" s="93">
        <f t="shared" si="31"/>
        <v>5.9557528898415368E-2</v>
      </c>
      <c r="Q49" s="54">
        <f t="shared" si="32"/>
        <v>5.678003211210042E-2</v>
      </c>
      <c r="R49" s="140">
        <v>33</v>
      </c>
      <c r="S49" s="110"/>
      <c r="T49" s="77">
        <v>45</v>
      </c>
      <c r="U49" s="58" t="s">
        <v>48</v>
      </c>
      <c r="V49" s="106">
        <v>13332</v>
      </c>
      <c r="W49" s="105">
        <v>12741</v>
      </c>
      <c r="X49" s="105">
        <v>522</v>
      </c>
      <c r="Y49" s="105">
        <v>341</v>
      </c>
      <c r="Z49" s="115">
        <v>2.6763990267639901E-2</v>
      </c>
      <c r="AA49" s="116">
        <v>2.5577557755775578E-2</v>
      </c>
      <c r="AB49" s="105">
        <v>887</v>
      </c>
      <c r="AC49" s="105">
        <v>242</v>
      </c>
      <c r="AD49" s="115">
        <v>1.8993799544776705E-2</v>
      </c>
      <c r="AE49" s="116">
        <v>1.8151815181518153E-2</v>
      </c>
      <c r="AF49" s="105">
        <v>1750</v>
      </c>
      <c r="AG49" s="105">
        <v>715</v>
      </c>
      <c r="AH49" s="115">
        <v>5.6118044109567534E-2</v>
      </c>
      <c r="AI49" s="116">
        <v>5.3630363036303627E-2</v>
      </c>
      <c r="AJ49" s="105">
        <v>27</v>
      </c>
      <c r="AL49" s="45" t="str">
        <f t="shared" si="33"/>
        <v>福島区</v>
      </c>
      <c r="AM49" s="95">
        <f t="shared" si="34"/>
        <v>2.4929254817410054E-2</v>
      </c>
      <c r="AN49" s="95">
        <f t="shared" si="8"/>
        <v>1.8590455049944506E-2</v>
      </c>
      <c r="AO49" s="112">
        <f t="shared" si="9"/>
        <v>0.63</v>
      </c>
      <c r="AP49" s="45" t="str">
        <f t="shared" si="35"/>
        <v>堺市中区</v>
      </c>
      <c r="AQ49" s="95">
        <f t="shared" si="10"/>
        <v>1.7003792667509482E-2</v>
      </c>
      <c r="AR49" s="95">
        <f t="shared" si="11"/>
        <v>1.9220572640509012E-2</v>
      </c>
      <c r="AS49" s="112">
        <f t="shared" si="12"/>
        <v>-0.2199999999999997</v>
      </c>
      <c r="AT49" s="45" t="str">
        <f t="shared" si="13"/>
        <v>堺市西区</v>
      </c>
      <c r="AU49" s="95">
        <f t="shared" si="14"/>
        <v>5.77675875181747E-2</v>
      </c>
      <c r="AV49" s="95">
        <f t="shared" si="15"/>
        <v>5.737088658839859E-2</v>
      </c>
      <c r="AW49" s="112">
        <f t="shared" si="16"/>
        <v>3.9999999999999758E-2</v>
      </c>
      <c r="AX49" s="47"/>
      <c r="AY49" s="95">
        <f t="shared" si="17"/>
        <v>2.5879373892488376E-2</v>
      </c>
      <c r="AZ49" s="95">
        <f t="shared" si="18"/>
        <v>2.5586054101383711E-2</v>
      </c>
      <c r="BA49" s="112">
        <f t="shared" si="19"/>
        <v>2.9999999999999818E-2</v>
      </c>
      <c r="BB49" s="95">
        <f t="shared" si="20"/>
        <v>2.2230544515632503E-2</v>
      </c>
      <c r="BC49" s="95">
        <f t="shared" si="21"/>
        <v>2.4346949334677688E-2</v>
      </c>
      <c r="BD49" s="112">
        <f t="shared" si="22"/>
        <v>-0.20999999999999977</v>
      </c>
      <c r="BE49" s="95">
        <f t="shared" si="23"/>
        <v>5.9268567757163874E-2</v>
      </c>
      <c r="BF49" s="95">
        <f t="shared" si="24"/>
        <v>5.9252380257461386E-2</v>
      </c>
      <c r="BG49" s="112">
        <f t="shared" si="25"/>
        <v>0</v>
      </c>
      <c r="BH49" s="90">
        <v>0</v>
      </c>
    </row>
    <row r="50" spans="2:60" s="44" customFormat="1" ht="13.5" customHeight="1">
      <c r="B50" s="77">
        <v>46</v>
      </c>
      <c r="C50" s="58" t="s">
        <v>26</v>
      </c>
      <c r="D50" s="106">
        <v>17579</v>
      </c>
      <c r="E50" s="105">
        <v>16664</v>
      </c>
      <c r="F50" s="141">
        <v>424</v>
      </c>
      <c r="G50" s="142">
        <v>281</v>
      </c>
      <c r="H50" s="93">
        <f t="shared" si="27"/>
        <v>1.686269803168507E-2</v>
      </c>
      <c r="I50" s="54">
        <f t="shared" si="28"/>
        <v>1.5984982080891972E-2</v>
      </c>
      <c r="J50" s="141">
        <v>907</v>
      </c>
      <c r="K50" s="142">
        <v>262</v>
      </c>
      <c r="L50" s="96">
        <f t="shared" si="29"/>
        <v>1.5722515602496399E-2</v>
      </c>
      <c r="M50" s="55">
        <f t="shared" si="30"/>
        <v>1.4904146993571876E-2</v>
      </c>
      <c r="N50" s="141">
        <v>2237</v>
      </c>
      <c r="O50" s="142">
        <v>1031</v>
      </c>
      <c r="P50" s="96">
        <f t="shared" si="31"/>
        <v>6.1869899183869419E-2</v>
      </c>
      <c r="Q50" s="54">
        <f t="shared" si="32"/>
        <v>5.8649525001422148E-2</v>
      </c>
      <c r="R50" s="140">
        <v>40</v>
      </c>
      <c r="S50" s="110"/>
      <c r="T50" s="77">
        <v>46</v>
      </c>
      <c r="U50" s="58" t="s">
        <v>26</v>
      </c>
      <c r="V50" s="106">
        <v>16978</v>
      </c>
      <c r="W50" s="105">
        <v>16151</v>
      </c>
      <c r="X50" s="105">
        <v>412</v>
      </c>
      <c r="Y50" s="105">
        <v>291</v>
      </c>
      <c r="Z50" s="115">
        <v>1.8017460219181474E-2</v>
      </c>
      <c r="AA50" s="116">
        <v>1.7139828012722347E-2</v>
      </c>
      <c r="AB50" s="105">
        <v>898</v>
      </c>
      <c r="AC50" s="105">
        <v>262</v>
      </c>
      <c r="AD50" s="115">
        <v>1.6221905764348957E-2</v>
      </c>
      <c r="AE50" s="116">
        <v>1.5431735186712215E-2</v>
      </c>
      <c r="AF50" s="105">
        <v>2180</v>
      </c>
      <c r="AG50" s="105">
        <v>1021</v>
      </c>
      <c r="AH50" s="115">
        <v>6.32158999442759E-2</v>
      </c>
      <c r="AI50" s="116">
        <v>6.0136647426080811E-2</v>
      </c>
      <c r="AJ50" s="105">
        <v>38</v>
      </c>
      <c r="AL50" s="45" t="str">
        <f t="shared" si="33"/>
        <v>箕面市</v>
      </c>
      <c r="AM50" s="95">
        <f t="shared" si="34"/>
        <v>2.4891654628292032E-2</v>
      </c>
      <c r="AN50" s="95">
        <f t="shared" si="8"/>
        <v>2.7033258401060582E-2</v>
      </c>
      <c r="AO50" s="112">
        <f t="shared" si="9"/>
        <v>-0.21000000000000013</v>
      </c>
      <c r="AP50" s="45" t="str">
        <f t="shared" si="35"/>
        <v>四條畷市</v>
      </c>
      <c r="AQ50" s="95">
        <f t="shared" si="10"/>
        <v>1.6705516705516704E-2</v>
      </c>
      <c r="AR50" s="95">
        <f t="shared" si="11"/>
        <v>1.8018018018018018E-2</v>
      </c>
      <c r="AS50" s="112">
        <f t="shared" si="12"/>
        <v>-0.12999999999999989</v>
      </c>
      <c r="AT50" s="45" t="str">
        <f t="shared" si="13"/>
        <v>阪南市</v>
      </c>
      <c r="AU50" s="95">
        <f t="shared" si="14"/>
        <v>5.7756344011941671E-2</v>
      </c>
      <c r="AV50" s="95">
        <f t="shared" si="15"/>
        <v>5.7478075373311212E-2</v>
      </c>
      <c r="AW50" s="112">
        <f t="shared" si="16"/>
        <v>2.9999999999999472E-2</v>
      </c>
      <c r="AX50" s="47"/>
      <c r="AY50" s="95">
        <f t="shared" si="17"/>
        <v>2.5879373892488376E-2</v>
      </c>
      <c r="AZ50" s="95">
        <f t="shared" si="18"/>
        <v>2.5586054101383711E-2</v>
      </c>
      <c r="BA50" s="112">
        <f t="shared" si="19"/>
        <v>2.9999999999999818E-2</v>
      </c>
      <c r="BB50" s="95">
        <f t="shared" si="20"/>
        <v>2.2230544515632503E-2</v>
      </c>
      <c r="BC50" s="95">
        <f t="shared" si="21"/>
        <v>2.4346949334677688E-2</v>
      </c>
      <c r="BD50" s="112">
        <f t="shared" si="22"/>
        <v>-0.20999999999999977</v>
      </c>
      <c r="BE50" s="95">
        <f t="shared" si="23"/>
        <v>5.9268567757163874E-2</v>
      </c>
      <c r="BF50" s="95">
        <f t="shared" si="24"/>
        <v>5.9252380257461386E-2</v>
      </c>
      <c r="BG50" s="112">
        <f t="shared" si="25"/>
        <v>0</v>
      </c>
      <c r="BH50" s="90">
        <v>0</v>
      </c>
    </row>
    <row r="51" spans="2:60" s="44" customFormat="1" ht="13.5" customHeight="1">
      <c r="B51" s="77">
        <v>47</v>
      </c>
      <c r="C51" s="58" t="s">
        <v>16</v>
      </c>
      <c r="D51" s="148">
        <v>35891</v>
      </c>
      <c r="E51" s="137">
        <v>33685</v>
      </c>
      <c r="F51" s="138">
        <v>1117</v>
      </c>
      <c r="G51" s="139">
        <v>813</v>
      </c>
      <c r="H51" s="93">
        <f t="shared" si="27"/>
        <v>2.41353718272228E-2</v>
      </c>
      <c r="I51" s="54">
        <f t="shared" si="28"/>
        <v>2.2651918308210971E-2</v>
      </c>
      <c r="J51" s="138">
        <v>2317</v>
      </c>
      <c r="K51" s="139">
        <v>703</v>
      </c>
      <c r="L51" s="93">
        <f t="shared" si="29"/>
        <v>2.0869823363514919E-2</v>
      </c>
      <c r="M51" s="54">
        <f t="shared" si="30"/>
        <v>1.9587083112758072E-2</v>
      </c>
      <c r="N51" s="138">
        <v>4749</v>
      </c>
      <c r="O51" s="139">
        <v>2278</v>
      </c>
      <c r="P51" s="93">
        <f t="shared" si="31"/>
        <v>6.762654000296868E-2</v>
      </c>
      <c r="Q51" s="54">
        <f t="shared" si="32"/>
        <v>6.3469950684015494E-2</v>
      </c>
      <c r="R51" s="140">
        <v>118</v>
      </c>
      <c r="S51" s="110"/>
      <c r="T51" s="77">
        <v>47</v>
      </c>
      <c r="U51" s="58" t="s">
        <v>16</v>
      </c>
      <c r="V51" s="106">
        <v>34665</v>
      </c>
      <c r="W51" s="105">
        <v>32555</v>
      </c>
      <c r="X51" s="105">
        <v>1007</v>
      </c>
      <c r="Y51" s="105">
        <v>705</v>
      </c>
      <c r="Z51" s="115">
        <v>2.16556596528951E-2</v>
      </c>
      <c r="AA51" s="116">
        <v>2.0337516226741671E-2</v>
      </c>
      <c r="AB51" s="105">
        <v>2340</v>
      </c>
      <c r="AC51" s="105">
        <v>700</v>
      </c>
      <c r="AD51" s="115">
        <v>2.1502073414222087E-2</v>
      </c>
      <c r="AE51" s="116">
        <v>2.0193278523005915E-2</v>
      </c>
      <c r="AF51" s="105">
        <v>4389</v>
      </c>
      <c r="AG51" s="105">
        <v>2035</v>
      </c>
      <c r="AH51" s="115">
        <v>6.2509599139917063E-2</v>
      </c>
      <c r="AI51" s="116">
        <v>5.8704745420452904E-2</v>
      </c>
      <c r="AJ51" s="105">
        <v>102</v>
      </c>
      <c r="AL51" s="45" t="str">
        <f t="shared" si="33"/>
        <v>西区</v>
      </c>
      <c r="AM51" s="95">
        <f t="shared" si="34"/>
        <v>2.4789915966386553E-2</v>
      </c>
      <c r="AN51" s="95">
        <f t="shared" si="8"/>
        <v>2.1534903887845066E-2</v>
      </c>
      <c r="AO51" s="112">
        <f t="shared" si="9"/>
        <v>0.33000000000000007</v>
      </c>
      <c r="AP51" s="45" t="str">
        <f t="shared" si="35"/>
        <v>天王寺区</v>
      </c>
      <c r="AQ51" s="95">
        <f t="shared" si="10"/>
        <v>1.6627407510045725E-2</v>
      </c>
      <c r="AR51" s="95">
        <f t="shared" si="11"/>
        <v>2.0940170940170939E-2</v>
      </c>
      <c r="AS51" s="112">
        <f t="shared" si="12"/>
        <v>-0.42999999999999983</v>
      </c>
      <c r="AT51" s="45" t="str">
        <f t="shared" si="13"/>
        <v>田尻町</v>
      </c>
      <c r="AU51" s="95">
        <f t="shared" si="14"/>
        <v>5.7601510859301229E-2</v>
      </c>
      <c r="AV51" s="95">
        <f t="shared" si="15"/>
        <v>6.1657032755298651E-2</v>
      </c>
      <c r="AW51" s="112">
        <f t="shared" si="16"/>
        <v>-0.40999999999999992</v>
      </c>
      <c r="AX51" s="47"/>
      <c r="AY51" s="95">
        <f t="shared" si="17"/>
        <v>2.5879373892488376E-2</v>
      </c>
      <c r="AZ51" s="95">
        <f t="shared" si="18"/>
        <v>2.5586054101383711E-2</v>
      </c>
      <c r="BA51" s="112">
        <f t="shared" si="19"/>
        <v>2.9999999999999818E-2</v>
      </c>
      <c r="BB51" s="95">
        <f t="shared" si="20"/>
        <v>2.2230544515632503E-2</v>
      </c>
      <c r="BC51" s="95">
        <f t="shared" si="21"/>
        <v>2.4346949334677688E-2</v>
      </c>
      <c r="BD51" s="112">
        <f t="shared" si="22"/>
        <v>-0.20999999999999977</v>
      </c>
      <c r="BE51" s="95">
        <f t="shared" si="23"/>
        <v>5.9268567757163874E-2</v>
      </c>
      <c r="BF51" s="95">
        <f t="shared" si="24"/>
        <v>5.9252380257461386E-2</v>
      </c>
      <c r="BG51" s="112">
        <f t="shared" si="25"/>
        <v>0</v>
      </c>
      <c r="BH51" s="90">
        <v>0</v>
      </c>
    </row>
    <row r="52" spans="2:60" s="44" customFormat="1" ht="13.5" customHeight="1">
      <c r="B52" s="77">
        <v>48</v>
      </c>
      <c r="C52" s="58" t="s">
        <v>27</v>
      </c>
      <c r="D52" s="148">
        <v>19287</v>
      </c>
      <c r="E52" s="137">
        <v>18420</v>
      </c>
      <c r="F52" s="138">
        <v>558</v>
      </c>
      <c r="G52" s="139">
        <v>340</v>
      </c>
      <c r="H52" s="93">
        <f t="shared" si="27"/>
        <v>1.8458197611292075E-2</v>
      </c>
      <c r="I52" s="54">
        <f t="shared" si="28"/>
        <v>1.762845439933634E-2</v>
      </c>
      <c r="J52" s="138">
        <v>720</v>
      </c>
      <c r="K52" s="139">
        <v>234</v>
      </c>
      <c r="L52" s="93">
        <f t="shared" si="29"/>
        <v>1.2703583061889252E-2</v>
      </c>
      <c r="M52" s="54">
        <f t="shared" si="30"/>
        <v>1.2132524498366775E-2</v>
      </c>
      <c r="N52" s="138">
        <v>2244</v>
      </c>
      <c r="O52" s="139">
        <v>1067</v>
      </c>
      <c r="P52" s="93">
        <f t="shared" si="31"/>
        <v>5.7926167209554832E-2</v>
      </c>
      <c r="Q52" s="54">
        <f t="shared" si="32"/>
        <v>5.5322237776740807E-2</v>
      </c>
      <c r="R52" s="140">
        <v>36</v>
      </c>
      <c r="S52" s="110"/>
      <c r="T52" s="77">
        <v>48</v>
      </c>
      <c r="U52" s="58" t="s">
        <v>27</v>
      </c>
      <c r="V52" s="106">
        <v>18650</v>
      </c>
      <c r="W52" s="105">
        <v>17820</v>
      </c>
      <c r="X52" s="105">
        <v>512</v>
      </c>
      <c r="Y52" s="105">
        <v>323</v>
      </c>
      <c r="Z52" s="115">
        <v>1.8125701459034794E-2</v>
      </c>
      <c r="AA52" s="116">
        <v>1.7319034852546916E-2</v>
      </c>
      <c r="AB52" s="105">
        <v>711</v>
      </c>
      <c r="AC52" s="105">
        <v>233</v>
      </c>
      <c r="AD52" s="115">
        <v>1.3075196408529742E-2</v>
      </c>
      <c r="AE52" s="116">
        <v>1.2493297587131367E-2</v>
      </c>
      <c r="AF52" s="105">
        <v>2092</v>
      </c>
      <c r="AG52" s="105">
        <v>1056</v>
      </c>
      <c r="AH52" s="115">
        <v>5.9259259259259262E-2</v>
      </c>
      <c r="AI52" s="116">
        <v>5.6621983914209112E-2</v>
      </c>
      <c r="AJ52" s="105">
        <v>38</v>
      </c>
      <c r="AL52" s="45" t="str">
        <f t="shared" si="33"/>
        <v>藤井寺市</v>
      </c>
      <c r="AM52" s="95">
        <f t="shared" si="34"/>
        <v>2.4690026954177897E-2</v>
      </c>
      <c r="AN52" s="95">
        <f t="shared" si="8"/>
        <v>2.6376779604900123E-2</v>
      </c>
      <c r="AO52" s="112">
        <f t="shared" si="9"/>
        <v>-0.17</v>
      </c>
      <c r="AP52" s="45" t="str">
        <f t="shared" si="35"/>
        <v>箕面市</v>
      </c>
      <c r="AQ52" s="95">
        <f t="shared" si="10"/>
        <v>1.6279586620735639E-2</v>
      </c>
      <c r="AR52" s="95">
        <f t="shared" si="11"/>
        <v>1.4698253501642746E-2</v>
      </c>
      <c r="AS52" s="112">
        <f t="shared" si="12"/>
        <v>0.15999999999999989</v>
      </c>
      <c r="AT52" s="45" t="str">
        <f t="shared" si="13"/>
        <v>高槻市</v>
      </c>
      <c r="AU52" s="95">
        <f t="shared" si="14"/>
        <v>5.7263657604865931E-2</v>
      </c>
      <c r="AV52" s="95">
        <f t="shared" si="15"/>
        <v>5.5434324872707781E-2</v>
      </c>
      <c r="AW52" s="112">
        <f t="shared" si="16"/>
        <v>0.18999999999999989</v>
      </c>
      <c r="AX52" s="47"/>
      <c r="AY52" s="95">
        <f t="shared" si="17"/>
        <v>2.5879373892488376E-2</v>
      </c>
      <c r="AZ52" s="95">
        <f t="shared" si="18"/>
        <v>2.5586054101383711E-2</v>
      </c>
      <c r="BA52" s="112">
        <f t="shared" si="19"/>
        <v>2.9999999999999818E-2</v>
      </c>
      <c r="BB52" s="95">
        <f t="shared" si="20"/>
        <v>2.2230544515632503E-2</v>
      </c>
      <c r="BC52" s="95">
        <f t="shared" si="21"/>
        <v>2.4346949334677688E-2</v>
      </c>
      <c r="BD52" s="112">
        <f t="shared" si="22"/>
        <v>-0.20999999999999977</v>
      </c>
      <c r="BE52" s="95">
        <f t="shared" si="23"/>
        <v>5.9268567757163874E-2</v>
      </c>
      <c r="BF52" s="95">
        <f t="shared" si="24"/>
        <v>5.9252380257461386E-2</v>
      </c>
      <c r="BG52" s="112">
        <f t="shared" si="25"/>
        <v>0</v>
      </c>
      <c r="BH52" s="90">
        <v>0</v>
      </c>
    </row>
    <row r="53" spans="2:60" s="44" customFormat="1" ht="13.5" customHeight="1">
      <c r="B53" s="77">
        <v>49</v>
      </c>
      <c r="C53" s="58" t="s">
        <v>28</v>
      </c>
      <c r="D53" s="148">
        <v>19504</v>
      </c>
      <c r="E53" s="137">
        <v>18356</v>
      </c>
      <c r="F53" s="138">
        <v>698</v>
      </c>
      <c r="G53" s="139">
        <v>466</v>
      </c>
      <c r="H53" s="93">
        <f t="shared" si="27"/>
        <v>2.5386794508607539E-2</v>
      </c>
      <c r="I53" s="54">
        <f t="shared" si="28"/>
        <v>2.3892534864643149E-2</v>
      </c>
      <c r="J53" s="138">
        <v>1497</v>
      </c>
      <c r="K53" s="139">
        <v>420</v>
      </c>
      <c r="L53" s="93">
        <f t="shared" si="29"/>
        <v>2.2880801917629114E-2</v>
      </c>
      <c r="M53" s="54">
        <f t="shared" si="30"/>
        <v>2.1534044298605413E-2</v>
      </c>
      <c r="N53" s="138">
        <v>2019</v>
      </c>
      <c r="O53" s="139">
        <v>952</v>
      </c>
      <c r="P53" s="93">
        <f t="shared" si="31"/>
        <v>5.1863151013292655E-2</v>
      </c>
      <c r="Q53" s="54">
        <f t="shared" si="32"/>
        <v>4.8810500410172271E-2</v>
      </c>
      <c r="R53" s="140">
        <v>56</v>
      </c>
      <c r="S53" s="110"/>
      <c r="T53" s="77">
        <v>49</v>
      </c>
      <c r="U53" s="58" t="s">
        <v>28</v>
      </c>
      <c r="V53" s="106">
        <v>18952</v>
      </c>
      <c r="W53" s="105">
        <v>17915</v>
      </c>
      <c r="X53" s="105">
        <v>669</v>
      </c>
      <c r="Y53" s="105">
        <v>427</v>
      </c>
      <c r="Z53" s="115">
        <v>2.3834775327937482E-2</v>
      </c>
      <c r="AA53" s="116">
        <v>2.2530603630223724E-2</v>
      </c>
      <c r="AB53" s="105">
        <v>1435</v>
      </c>
      <c r="AC53" s="105">
        <v>400</v>
      </c>
      <c r="AD53" s="115">
        <v>2.2327658386826682E-2</v>
      </c>
      <c r="AE53" s="116">
        <v>2.1105951878429716E-2</v>
      </c>
      <c r="AF53" s="105">
        <v>1948</v>
      </c>
      <c r="AG53" s="105">
        <v>862</v>
      </c>
      <c r="AH53" s="115">
        <v>4.8116103823611499E-2</v>
      </c>
      <c r="AI53" s="116">
        <v>4.548332629801604E-2</v>
      </c>
      <c r="AJ53" s="105">
        <v>83</v>
      </c>
      <c r="AL53" s="45" t="str">
        <f t="shared" si="33"/>
        <v>八尾市</v>
      </c>
      <c r="AM53" s="95">
        <f t="shared" si="34"/>
        <v>2.4583454358216048E-2</v>
      </c>
      <c r="AN53" s="95">
        <f t="shared" si="8"/>
        <v>2.4174928697541762E-2</v>
      </c>
      <c r="AO53" s="112">
        <f t="shared" si="9"/>
        <v>4.0000000000000105E-2</v>
      </c>
      <c r="AP53" s="45" t="str">
        <f t="shared" si="35"/>
        <v>中央区</v>
      </c>
      <c r="AQ53" s="95">
        <f t="shared" si="10"/>
        <v>1.6264360397573254E-2</v>
      </c>
      <c r="AR53" s="95">
        <f t="shared" si="11"/>
        <v>1.9466000263054058E-2</v>
      </c>
      <c r="AS53" s="112">
        <f t="shared" si="12"/>
        <v>-0.32000000000000017</v>
      </c>
      <c r="AT53" s="45" t="str">
        <f t="shared" si="13"/>
        <v>住吉区</v>
      </c>
      <c r="AU53" s="95">
        <f t="shared" si="14"/>
        <v>5.7247320444756084E-2</v>
      </c>
      <c r="AV53" s="95">
        <f t="shared" si="15"/>
        <v>5.4415518121490557E-2</v>
      </c>
      <c r="AW53" s="112">
        <f t="shared" si="16"/>
        <v>0.28000000000000036</v>
      </c>
      <c r="AX53" s="47"/>
      <c r="AY53" s="95">
        <f t="shared" si="17"/>
        <v>2.5879373892488376E-2</v>
      </c>
      <c r="AZ53" s="95">
        <f t="shared" si="18"/>
        <v>2.5586054101383711E-2</v>
      </c>
      <c r="BA53" s="112">
        <f t="shared" si="19"/>
        <v>2.9999999999999818E-2</v>
      </c>
      <c r="BB53" s="95">
        <f t="shared" si="20"/>
        <v>2.2230544515632503E-2</v>
      </c>
      <c r="BC53" s="95">
        <f t="shared" si="21"/>
        <v>2.4346949334677688E-2</v>
      </c>
      <c r="BD53" s="112">
        <f t="shared" si="22"/>
        <v>-0.20999999999999977</v>
      </c>
      <c r="BE53" s="95">
        <f t="shared" si="23"/>
        <v>5.9268567757163874E-2</v>
      </c>
      <c r="BF53" s="95">
        <f t="shared" si="24"/>
        <v>5.9252380257461386E-2</v>
      </c>
      <c r="BG53" s="112">
        <f t="shared" si="25"/>
        <v>0</v>
      </c>
      <c r="BH53" s="90">
        <v>0</v>
      </c>
    </row>
    <row r="54" spans="2:60" s="44" customFormat="1" ht="13.5" customHeight="1">
      <c r="B54" s="77">
        <v>50</v>
      </c>
      <c r="C54" s="58" t="s">
        <v>17</v>
      </c>
      <c r="D54" s="148">
        <v>17395</v>
      </c>
      <c r="E54" s="137">
        <v>16336</v>
      </c>
      <c r="F54" s="138">
        <v>511</v>
      </c>
      <c r="G54" s="139">
        <v>385</v>
      </c>
      <c r="H54" s="93">
        <f t="shared" si="27"/>
        <v>2.3567580803134182E-2</v>
      </c>
      <c r="I54" s="54">
        <f t="shared" si="28"/>
        <v>2.2132796780684104E-2</v>
      </c>
      <c r="J54" s="138">
        <v>1217</v>
      </c>
      <c r="K54" s="139">
        <v>345</v>
      </c>
      <c r="L54" s="93">
        <f t="shared" si="29"/>
        <v>2.111900097943193E-2</v>
      </c>
      <c r="M54" s="54">
        <f t="shared" si="30"/>
        <v>1.9833285426846797E-2</v>
      </c>
      <c r="N54" s="138">
        <v>2191</v>
      </c>
      <c r="O54" s="139">
        <v>978</v>
      </c>
      <c r="P54" s="93">
        <f t="shared" si="31"/>
        <v>5.9867776689520077E-2</v>
      </c>
      <c r="Q54" s="54">
        <f t="shared" si="32"/>
        <v>5.6223052601322217E-2</v>
      </c>
      <c r="R54" s="140">
        <v>46</v>
      </c>
      <c r="S54" s="110"/>
      <c r="T54" s="77">
        <v>50</v>
      </c>
      <c r="U54" s="58" t="s">
        <v>17</v>
      </c>
      <c r="V54" s="106">
        <v>16697</v>
      </c>
      <c r="W54" s="105">
        <v>15667</v>
      </c>
      <c r="X54" s="105">
        <v>443</v>
      </c>
      <c r="Y54" s="105">
        <v>351</v>
      </c>
      <c r="Z54" s="115">
        <v>2.2403778643007594E-2</v>
      </c>
      <c r="AA54" s="116">
        <v>2.1021740432413009E-2</v>
      </c>
      <c r="AB54" s="105">
        <v>1230</v>
      </c>
      <c r="AC54" s="105">
        <v>361</v>
      </c>
      <c r="AD54" s="115">
        <v>2.3042062934831173E-2</v>
      </c>
      <c r="AE54" s="116">
        <v>2.1620650416242438E-2</v>
      </c>
      <c r="AF54" s="105">
        <v>2122</v>
      </c>
      <c r="AG54" s="105">
        <v>966</v>
      </c>
      <c r="AH54" s="115">
        <v>6.1658262590157657E-2</v>
      </c>
      <c r="AI54" s="116">
        <v>5.7854704437922982E-2</v>
      </c>
      <c r="AJ54" s="105">
        <v>55</v>
      </c>
      <c r="AL54" s="45" t="str">
        <f t="shared" si="33"/>
        <v>堺市中区</v>
      </c>
      <c r="AM54" s="95">
        <f t="shared" si="34"/>
        <v>2.4146649810366624E-2</v>
      </c>
      <c r="AN54" s="95">
        <f t="shared" si="8"/>
        <v>2.6312301166489926E-2</v>
      </c>
      <c r="AO54" s="112">
        <f t="shared" si="9"/>
        <v>-0.22000000000000006</v>
      </c>
      <c r="AP54" s="45" t="str">
        <f t="shared" si="35"/>
        <v>枚方市</v>
      </c>
      <c r="AQ54" s="95">
        <f t="shared" si="10"/>
        <v>1.6224030841721995E-2</v>
      </c>
      <c r="AR54" s="95">
        <f t="shared" si="11"/>
        <v>1.8143923181420624E-2</v>
      </c>
      <c r="AS54" s="112">
        <f t="shared" si="12"/>
        <v>-0.19000000000000022</v>
      </c>
      <c r="AT54" s="45" t="str">
        <f t="shared" si="13"/>
        <v>高石市</v>
      </c>
      <c r="AU54" s="95">
        <f t="shared" si="14"/>
        <v>5.7000000000000002E-2</v>
      </c>
      <c r="AV54" s="95">
        <f t="shared" si="15"/>
        <v>6.1680801850424058E-2</v>
      </c>
      <c r="AW54" s="112">
        <f t="shared" si="16"/>
        <v>-0.46999999999999958</v>
      </c>
      <c r="AX54" s="47"/>
      <c r="AY54" s="95">
        <f t="shared" si="17"/>
        <v>2.5879373892488376E-2</v>
      </c>
      <c r="AZ54" s="95">
        <f t="shared" si="18"/>
        <v>2.5586054101383711E-2</v>
      </c>
      <c r="BA54" s="112">
        <f t="shared" si="19"/>
        <v>2.9999999999999818E-2</v>
      </c>
      <c r="BB54" s="95">
        <f t="shared" si="20"/>
        <v>2.2230544515632503E-2</v>
      </c>
      <c r="BC54" s="95">
        <f t="shared" si="21"/>
        <v>2.4346949334677688E-2</v>
      </c>
      <c r="BD54" s="112">
        <f t="shared" si="22"/>
        <v>-0.20999999999999977</v>
      </c>
      <c r="BE54" s="95">
        <f t="shared" si="23"/>
        <v>5.9268567757163874E-2</v>
      </c>
      <c r="BF54" s="95">
        <f t="shared" si="24"/>
        <v>5.9252380257461386E-2</v>
      </c>
      <c r="BG54" s="112">
        <f t="shared" si="25"/>
        <v>0</v>
      </c>
      <c r="BH54" s="90">
        <v>0</v>
      </c>
    </row>
    <row r="55" spans="2:60" s="44" customFormat="1" ht="13.5" customHeight="1">
      <c r="B55" s="77">
        <v>51</v>
      </c>
      <c r="C55" s="58" t="s">
        <v>49</v>
      </c>
      <c r="D55" s="148">
        <v>23270</v>
      </c>
      <c r="E55" s="137">
        <v>21920</v>
      </c>
      <c r="F55" s="138">
        <v>923</v>
      </c>
      <c r="G55" s="139">
        <v>555</v>
      </c>
      <c r="H55" s="93">
        <f t="shared" si="27"/>
        <v>2.5319343065693431E-2</v>
      </c>
      <c r="I55" s="54">
        <f t="shared" si="28"/>
        <v>2.3850451224752902E-2</v>
      </c>
      <c r="J55" s="138">
        <v>1065</v>
      </c>
      <c r="K55" s="139">
        <v>298</v>
      </c>
      <c r="L55" s="93">
        <f t="shared" si="29"/>
        <v>1.3594890510948905E-2</v>
      </c>
      <c r="M55" s="54">
        <f t="shared" si="30"/>
        <v>1.2806188225182638E-2</v>
      </c>
      <c r="N55" s="138">
        <v>2838</v>
      </c>
      <c r="O55" s="139">
        <v>1239</v>
      </c>
      <c r="P55" s="93">
        <f t="shared" si="31"/>
        <v>5.6523722627737229E-2</v>
      </c>
      <c r="Q55" s="54">
        <f t="shared" si="32"/>
        <v>5.3244520842286203E-2</v>
      </c>
      <c r="R55" s="140">
        <v>59</v>
      </c>
      <c r="S55" s="110"/>
      <c r="T55" s="77">
        <v>51</v>
      </c>
      <c r="U55" s="58" t="s">
        <v>49</v>
      </c>
      <c r="V55" s="106">
        <v>22237</v>
      </c>
      <c r="W55" s="105">
        <v>21009</v>
      </c>
      <c r="X55" s="105">
        <v>802</v>
      </c>
      <c r="Y55" s="105">
        <v>490</v>
      </c>
      <c r="Z55" s="115">
        <v>2.332333761721167E-2</v>
      </c>
      <c r="AA55" s="116">
        <v>2.2035346494581103E-2</v>
      </c>
      <c r="AB55" s="105">
        <v>1035</v>
      </c>
      <c r="AC55" s="105">
        <v>322</v>
      </c>
      <c r="AD55" s="115">
        <v>1.5326764719881956E-2</v>
      </c>
      <c r="AE55" s="116">
        <v>1.4480370553581867E-2</v>
      </c>
      <c r="AF55" s="105">
        <v>2788</v>
      </c>
      <c r="AG55" s="105">
        <v>1172</v>
      </c>
      <c r="AH55" s="115">
        <v>5.5785615688514444E-2</v>
      </c>
      <c r="AI55" s="116">
        <v>5.2704951207447046E-2</v>
      </c>
      <c r="AJ55" s="105">
        <v>63</v>
      </c>
      <c r="AL55" s="45" t="str">
        <f t="shared" si="33"/>
        <v>寝屋川市</v>
      </c>
      <c r="AM55" s="95">
        <f t="shared" si="34"/>
        <v>2.41353718272228E-2</v>
      </c>
      <c r="AN55" s="95">
        <f t="shared" si="8"/>
        <v>2.16556596528951E-2</v>
      </c>
      <c r="AO55" s="112">
        <f t="shared" si="9"/>
        <v>0.23999999999999994</v>
      </c>
      <c r="AP55" s="45" t="str">
        <f t="shared" si="35"/>
        <v>泉佐野市</v>
      </c>
      <c r="AQ55" s="95">
        <f t="shared" si="10"/>
        <v>1.5769731302151115E-2</v>
      </c>
      <c r="AR55" s="95">
        <f t="shared" si="11"/>
        <v>1.8993799544776705E-2</v>
      </c>
      <c r="AS55" s="112">
        <f t="shared" si="12"/>
        <v>-0.31999999999999978</v>
      </c>
      <c r="AT55" s="45" t="str">
        <f t="shared" si="13"/>
        <v>東大阪市</v>
      </c>
      <c r="AU55" s="95">
        <f t="shared" si="14"/>
        <v>5.6914933273689704E-2</v>
      </c>
      <c r="AV55" s="95">
        <f t="shared" si="15"/>
        <v>5.8438271699618079E-2</v>
      </c>
      <c r="AW55" s="112">
        <f t="shared" si="16"/>
        <v>-0.15000000000000013</v>
      </c>
      <c r="AX55" s="47"/>
      <c r="AY55" s="95">
        <f t="shared" si="17"/>
        <v>2.5879373892488376E-2</v>
      </c>
      <c r="AZ55" s="95">
        <f t="shared" si="18"/>
        <v>2.5586054101383711E-2</v>
      </c>
      <c r="BA55" s="112">
        <f t="shared" si="19"/>
        <v>2.9999999999999818E-2</v>
      </c>
      <c r="BB55" s="95">
        <f t="shared" si="20"/>
        <v>2.2230544515632503E-2</v>
      </c>
      <c r="BC55" s="95">
        <f t="shared" si="21"/>
        <v>2.4346949334677688E-2</v>
      </c>
      <c r="BD55" s="112">
        <f t="shared" si="22"/>
        <v>-0.20999999999999977</v>
      </c>
      <c r="BE55" s="95">
        <f t="shared" si="23"/>
        <v>5.9268567757163874E-2</v>
      </c>
      <c r="BF55" s="95">
        <f t="shared" si="24"/>
        <v>5.9252380257461386E-2</v>
      </c>
      <c r="BG55" s="112">
        <f t="shared" si="25"/>
        <v>0</v>
      </c>
      <c r="BH55" s="90">
        <v>0</v>
      </c>
    </row>
    <row r="56" spans="2:60" s="44" customFormat="1" ht="13.5" customHeight="1">
      <c r="B56" s="77">
        <v>52</v>
      </c>
      <c r="C56" s="58" t="s">
        <v>5</v>
      </c>
      <c r="D56" s="148">
        <v>19002</v>
      </c>
      <c r="E56" s="137">
        <v>17998</v>
      </c>
      <c r="F56" s="138">
        <v>600</v>
      </c>
      <c r="G56" s="139">
        <v>448</v>
      </c>
      <c r="H56" s="93">
        <f t="shared" si="27"/>
        <v>2.4891654628292032E-2</v>
      </c>
      <c r="I56" s="54">
        <f t="shared" si="28"/>
        <v>2.3576465635196296E-2</v>
      </c>
      <c r="J56" s="138">
        <v>939</v>
      </c>
      <c r="K56" s="139">
        <v>293</v>
      </c>
      <c r="L56" s="93">
        <f t="shared" si="29"/>
        <v>1.6279586620735639E-2</v>
      </c>
      <c r="M56" s="54">
        <f t="shared" si="30"/>
        <v>1.5419429533733292E-2</v>
      </c>
      <c r="N56" s="138">
        <v>2136</v>
      </c>
      <c r="O56" s="139">
        <v>1085</v>
      </c>
      <c r="P56" s="93">
        <f t="shared" si="31"/>
        <v>6.0284476052894768E-2</v>
      </c>
      <c r="Q56" s="54">
        <f t="shared" si="32"/>
        <v>5.7099252710241029E-2</v>
      </c>
      <c r="R56" s="140">
        <v>51</v>
      </c>
      <c r="S56" s="110"/>
      <c r="T56" s="77">
        <v>52</v>
      </c>
      <c r="U56" s="58" t="s">
        <v>5</v>
      </c>
      <c r="V56" s="106">
        <v>18309</v>
      </c>
      <c r="W56" s="105">
        <v>17349</v>
      </c>
      <c r="X56" s="105">
        <v>624</v>
      </c>
      <c r="Y56" s="105">
        <v>469</v>
      </c>
      <c r="Z56" s="115">
        <v>2.7033258401060582E-2</v>
      </c>
      <c r="AA56" s="116">
        <v>2.5615817357583701E-2</v>
      </c>
      <c r="AB56" s="105">
        <v>779</v>
      </c>
      <c r="AC56" s="105">
        <v>255</v>
      </c>
      <c r="AD56" s="115">
        <v>1.4698253501642746E-2</v>
      </c>
      <c r="AE56" s="116">
        <v>1.3927576601671309E-2</v>
      </c>
      <c r="AF56" s="105">
        <v>2249</v>
      </c>
      <c r="AG56" s="105">
        <v>1144</v>
      </c>
      <c r="AH56" s="115">
        <v>6.5940400023056081E-2</v>
      </c>
      <c r="AI56" s="116">
        <v>6.248293189141952E-2</v>
      </c>
      <c r="AJ56" s="105">
        <v>47</v>
      </c>
      <c r="AL56" s="45" t="str">
        <f t="shared" si="33"/>
        <v>四條畷市</v>
      </c>
      <c r="AM56" s="95">
        <f t="shared" si="34"/>
        <v>2.4087024087024088E-2</v>
      </c>
      <c r="AN56" s="95">
        <f t="shared" si="8"/>
        <v>2.245529111200753E-2</v>
      </c>
      <c r="AO56" s="112">
        <f t="shared" si="9"/>
        <v>0.16000000000000009</v>
      </c>
      <c r="AP56" s="45" t="str">
        <f t="shared" si="35"/>
        <v>富田林市</v>
      </c>
      <c r="AQ56" s="95">
        <f t="shared" si="10"/>
        <v>1.5722515602496399E-2</v>
      </c>
      <c r="AR56" s="95">
        <f t="shared" si="11"/>
        <v>1.6221905764348957E-2</v>
      </c>
      <c r="AS56" s="112">
        <f t="shared" si="12"/>
        <v>-5.0000000000000044E-2</v>
      </c>
      <c r="AT56" s="45" t="str">
        <f t="shared" si="13"/>
        <v>鶴見区</v>
      </c>
      <c r="AU56" s="95">
        <f t="shared" si="14"/>
        <v>5.6865033061065731E-2</v>
      </c>
      <c r="AV56" s="95">
        <f t="shared" si="15"/>
        <v>5.7973316391359594E-2</v>
      </c>
      <c r="AW56" s="112">
        <f t="shared" si="16"/>
        <v>-0.11000000000000038</v>
      </c>
      <c r="AX56" s="47"/>
      <c r="AY56" s="95">
        <f t="shared" si="17"/>
        <v>2.5879373892488376E-2</v>
      </c>
      <c r="AZ56" s="95">
        <f t="shared" si="18"/>
        <v>2.5586054101383711E-2</v>
      </c>
      <c r="BA56" s="112">
        <f t="shared" si="19"/>
        <v>2.9999999999999818E-2</v>
      </c>
      <c r="BB56" s="95">
        <f t="shared" si="20"/>
        <v>2.2230544515632503E-2</v>
      </c>
      <c r="BC56" s="95">
        <f t="shared" si="21"/>
        <v>2.4346949334677688E-2</v>
      </c>
      <c r="BD56" s="112">
        <f t="shared" si="22"/>
        <v>-0.20999999999999977</v>
      </c>
      <c r="BE56" s="95">
        <f t="shared" si="23"/>
        <v>5.9268567757163874E-2</v>
      </c>
      <c r="BF56" s="95">
        <f t="shared" si="24"/>
        <v>5.9252380257461386E-2</v>
      </c>
      <c r="BG56" s="112">
        <f t="shared" si="25"/>
        <v>0</v>
      </c>
      <c r="BH56" s="90">
        <v>0</v>
      </c>
    </row>
    <row r="57" spans="2:60" s="44" customFormat="1" ht="13.5" customHeight="1">
      <c r="B57" s="77">
        <v>53</v>
      </c>
      <c r="C57" s="58" t="s">
        <v>23</v>
      </c>
      <c r="D57" s="106">
        <v>10553</v>
      </c>
      <c r="E57" s="105">
        <v>10041</v>
      </c>
      <c r="F57" s="141">
        <v>412</v>
      </c>
      <c r="G57" s="142">
        <v>296</v>
      </c>
      <c r="H57" s="93">
        <f t="shared" si="27"/>
        <v>2.9479135544268498E-2</v>
      </c>
      <c r="I57" s="54">
        <f t="shared" si="28"/>
        <v>2.804889604851701E-2</v>
      </c>
      <c r="J57" s="141">
        <v>517</v>
      </c>
      <c r="K57" s="142">
        <v>147</v>
      </c>
      <c r="L57" s="96">
        <f t="shared" si="29"/>
        <v>1.4639976097998207E-2</v>
      </c>
      <c r="M57" s="55">
        <f t="shared" si="30"/>
        <v>1.3929688240310812E-2</v>
      </c>
      <c r="N57" s="141">
        <v>1395</v>
      </c>
      <c r="O57" s="142">
        <v>661</v>
      </c>
      <c r="P57" s="96">
        <f t="shared" si="31"/>
        <v>6.5830096603923915E-2</v>
      </c>
      <c r="Q57" s="54">
        <f t="shared" si="32"/>
        <v>6.2636217189424803E-2</v>
      </c>
      <c r="R57" s="140">
        <v>18</v>
      </c>
      <c r="S57" s="110"/>
      <c r="T57" s="77">
        <v>53</v>
      </c>
      <c r="U57" s="58" t="s">
        <v>23</v>
      </c>
      <c r="V57" s="106">
        <v>10235</v>
      </c>
      <c r="W57" s="105">
        <v>9775</v>
      </c>
      <c r="X57" s="105">
        <v>365</v>
      </c>
      <c r="Y57" s="105">
        <v>245</v>
      </c>
      <c r="Z57" s="115">
        <v>2.5063938618925832E-2</v>
      </c>
      <c r="AA57" s="116">
        <v>2.3937469467513434E-2</v>
      </c>
      <c r="AB57" s="105">
        <v>562</v>
      </c>
      <c r="AC57" s="105">
        <v>191</v>
      </c>
      <c r="AD57" s="115">
        <v>1.9539641943734015E-2</v>
      </c>
      <c r="AE57" s="116">
        <v>1.8661455788959454E-2</v>
      </c>
      <c r="AF57" s="105">
        <v>1352</v>
      </c>
      <c r="AG57" s="105">
        <v>629</v>
      </c>
      <c r="AH57" s="115">
        <v>6.4347826086956522E-2</v>
      </c>
      <c r="AI57" s="116">
        <v>6.1455788959452855E-2</v>
      </c>
      <c r="AJ57" s="105">
        <v>41</v>
      </c>
      <c r="AL57" s="45" t="str">
        <f t="shared" si="33"/>
        <v>堺市南区</v>
      </c>
      <c r="AM57" s="95">
        <f t="shared" si="34"/>
        <v>2.371920463545792E-2</v>
      </c>
      <c r="AN57" s="95">
        <f t="shared" si="8"/>
        <v>2.2980987266701551E-2</v>
      </c>
      <c r="AO57" s="112">
        <f t="shared" si="9"/>
        <v>6.9999999999999923E-2</v>
      </c>
      <c r="AP57" s="45" t="str">
        <f t="shared" si="35"/>
        <v>貝塚市</v>
      </c>
      <c r="AQ57" s="95">
        <f t="shared" si="10"/>
        <v>1.5652325988107729E-2</v>
      </c>
      <c r="AR57" s="95">
        <f t="shared" si="11"/>
        <v>1.4567879167039057E-2</v>
      </c>
      <c r="AS57" s="112">
        <f t="shared" si="12"/>
        <v>0.10999999999999985</v>
      </c>
      <c r="AT57" s="45" t="str">
        <f t="shared" si="13"/>
        <v>城東区</v>
      </c>
      <c r="AU57" s="95">
        <f t="shared" si="14"/>
        <v>5.661266013564431E-2</v>
      </c>
      <c r="AV57" s="95">
        <f t="shared" si="15"/>
        <v>5.7096090891584829E-2</v>
      </c>
      <c r="AW57" s="112">
        <f t="shared" si="16"/>
        <v>-5.0000000000000044E-2</v>
      </c>
      <c r="AX57" s="47"/>
      <c r="AY57" s="95">
        <f t="shared" si="17"/>
        <v>2.5879373892488376E-2</v>
      </c>
      <c r="AZ57" s="95">
        <f t="shared" si="18"/>
        <v>2.5586054101383711E-2</v>
      </c>
      <c r="BA57" s="112">
        <f t="shared" si="19"/>
        <v>2.9999999999999818E-2</v>
      </c>
      <c r="BB57" s="95">
        <f t="shared" si="20"/>
        <v>2.2230544515632503E-2</v>
      </c>
      <c r="BC57" s="95">
        <f t="shared" si="21"/>
        <v>2.4346949334677688E-2</v>
      </c>
      <c r="BD57" s="112">
        <f t="shared" si="22"/>
        <v>-0.20999999999999977</v>
      </c>
      <c r="BE57" s="95">
        <f t="shared" si="23"/>
        <v>5.9268567757163874E-2</v>
      </c>
      <c r="BF57" s="95">
        <f t="shared" si="24"/>
        <v>5.9252380257461386E-2</v>
      </c>
      <c r="BG57" s="112">
        <f t="shared" si="25"/>
        <v>0</v>
      </c>
      <c r="BH57" s="90">
        <v>0</v>
      </c>
    </row>
    <row r="58" spans="2:60" s="44" customFormat="1" ht="13.5" customHeight="1">
      <c r="B58" s="77">
        <v>54</v>
      </c>
      <c r="C58" s="58" t="s">
        <v>29</v>
      </c>
      <c r="D58" s="147">
        <v>17815</v>
      </c>
      <c r="E58" s="144">
        <v>16754</v>
      </c>
      <c r="F58" s="145">
        <v>669</v>
      </c>
      <c r="G58" s="146">
        <v>455</v>
      </c>
      <c r="H58" s="93">
        <f t="shared" si="27"/>
        <v>2.7157693685090127E-2</v>
      </c>
      <c r="I58" s="55">
        <f t="shared" si="28"/>
        <v>2.5540275049115914E-2</v>
      </c>
      <c r="J58" s="145">
        <v>628</v>
      </c>
      <c r="K58" s="146">
        <v>179</v>
      </c>
      <c r="L58" s="97">
        <f t="shared" si="29"/>
        <v>1.068401575743106E-2</v>
      </c>
      <c r="M58" s="56">
        <f t="shared" si="30"/>
        <v>1.0047712601740106E-2</v>
      </c>
      <c r="N58" s="145">
        <v>2132</v>
      </c>
      <c r="O58" s="146">
        <v>1039</v>
      </c>
      <c r="P58" s="97">
        <f t="shared" si="31"/>
        <v>6.2015041184194819E-2</v>
      </c>
      <c r="Q58" s="55">
        <f t="shared" si="32"/>
        <v>5.8321639068200953E-2</v>
      </c>
      <c r="R58" s="140">
        <v>30</v>
      </c>
      <c r="S58" s="110"/>
      <c r="T58" s="77">
        <v>54</v>
      </c>
      <c r="U58" s="58" t="s">
        <v>29</v>
      </c>
      <c r="V58" s="106">
        <v>17211</v>
      </c>
      <c r="W58" s="105">
        <v>16181</v>
      </c>
      <c r="X58" s="105">
        <v>673</v>
      </c>
      <c r="Y58" s="105">
        <v>424</v>
      </c>
      <c r="Z58" s="115">
        <v>2.6203572090723687E-2</v>
      </c>
      <c r="AA58" s="116">
        <v>2.4635407588170358E-2</v>
      </c>
      <c r="AB58" s="105">
        <v>874</v>
      </c>
      <c r="AC58" s="105">
        <v>247</v>
      </c>
      <c r="AD58" s="115">
        <v>1.5264816760397997E-2</v>
      </c>
      <c r="AE58" s="116">
        <v>1.4351286967636977E-2</v>
      </c>
      <c r="AF58" s="105">
        <v>2202</v>
      </c>
      <c r="AG58" s="105">
        <v>997</v>
      </c>
      <c r="AH58" s="115">
        <v>6.1615474939744147E-2</v>
      </c>
      <c r="AI58" s="116">
        <v>5.7928069258032656E-2</v>
      </c>
      <c r="AJ58" s="105">
        <v>37</v>
      </c>
      <c r="AL58" s="45" t="str">
        <f t="shared" si="33"/>
        <v>大東市</v>
      </c>
      <c r="AM58" s="95">
        <f t="shared" si="34"/>
        <v>2.3567580803134182E-2</v>
      </c>
      <c r="AN58" s="95">
        <f t="shared" si="8"/>
        <v>2.2403778643007594E-2</v>
      </c>
      <c r="AO58" s="112">
        <f t="shared" si="9"/>
        <v>0.11999999999999997</v>
      </c>
      <c r="AP58" s="45" t="str">
        <f t="shared" si="35"/>
        <v>岸和田市</v>
      </c>
      <c r="AQ58" s="95">
        <f t="shared" si="10"/>
        <v>1.5494912118408881E-2</v>
      </c>
      <c r="AR58" s="95">
        <f t="shared" si="11"/>
        <v>1.6218354430379747E-2</v>
      </c>
      <c r="AS58" s="112">
        <f t="shared" si="12"/>
        <v>-6.9999999999999923E-2</v>
      </c>
      <c r="AT58" s="45" t="str">
        <f t="shared" si="13"/>
        <v>此花区</v>
      </c>
      <c r="AU58" s="95">
        <f t="shared" si="14"/>
        <v>5.6570208728652753E-2</v>
      </c>
      <c r="AV58" s="95">
        <f t="shared" si="15"/>
        <v>5.785619973592606E-2</v>
      </c>
      <c r="AW58" s="112">
        <f t="shared" si="16"/>
        <v>-0.13000000000000025</v>
      </c>
      <c r="AX58" s="47"/>
      <c r="AY58" s="95">
        <f t="shared" si="17"/>
        <v>2.5879373892488376E-2</v>
      </c>
      <c r="AZ58" s="95">
        <f t="shared" si="18"/>
        <v>2.5586054101383711E-2</v>
      </c>
      <c r="BA58" s="112">
        <f t="shared" si="19"/>
        <v>2.9999999999999818E-2</v>
      </c>
      <c r="BB58" s="95">
        <f t="shared" si="20"/>
        <v>2.2230544515632503E-2</v>
      </c>
      <c r="BC58" s="95">
        <f t="shared" si="21"/>
        <v>2.4346949334677688E-2</v>
      </c>
      <c r="BD58" s="112">
        <f t="shared" si="22"/>
        <v>-0.20999999999999977</v>
      </c>
      <c r="BE58" s="95">
        <f t="shared" si="23"/>
        <v>5.9268567757163874E-2</v>
      </c>
      <c r="BF58" s="95">
        <f t="shared" si="24"/>
        <v>5.9252380257461386E-2</v>
      </c>
      <c r="BG58" s="112">
        <f t="shared" si="25"/>
        <v>0</v>
      </c>
      <c r="BH58" s="90">
        <v>0</v>
      </c>
    </row>
    <row r="59" spans="2:60" s="44" customFormat="1" ht="13.5" customHeight="1">
      <c r="B59" s="77">
        <v>55</v>
      </c>
      <c r="C59" s="58" t="s">
        <v>18</v>
      </c>
      <c r="D59" s="148">
        <v>18451</v>
      </c>
      <c r="E59" s="137">
        <v>17271</v>
      </c>
      <c r="F59" s="138">
        <v>558</v>
      </c>
      <c r="G59" s="139">
        <v>380</v>
      </c>
      <c r="H59" s="93">
        <f t="shared" si="27"/>
        <v>2.2002200220022004E-2</v>
      </c>
      <c r="I59" s="54">
        <f t="shared" si="28"/>
        <v>2.0595089697035392E-2</v>
      </c>
      <c r="J59" s="138">
        <v>1376</v>
      </c>
      <c r="K59" s="139">
        <v>379</v>
      </c>
      <c r="L59" s="93">
        <f t="shared" si="29"/>
        <v>2.1944299693127209E-2</v>
      </c>
      <c r="M59" s="54">
        <f t="shared" si="30"/>
        <v>2.0540892092569509E-2</v>
      </c>
      <c r="N59" s="138">
        <v>1968</v>
      </c>
      <c r="O59" s="139">
        <v>927</v>
      </c>
      <c r="P59" s="93">
        <f t="shared" si="31"/>
        <v>5.3673788431474724E-2</v>
      </c>
      <c r="Q59" s="54">
        <f t="shared" si="32"/>
        <v>5.0241179339873175E-2</v>
      </c>
      <c r="R59" s="140">
        <v>53</v>
      </c>
      <c r="S59" s="110"/>
      <c r="T59" s="77">
        <v>55</v>
      </c>
      <c r="U59" s="58" t="s">
        <v>18</v>
      </c>
      <c r="V59" s="106">
        <v>17871</v>
      </c>
      <c r="W59" s="105">
        <v>16786</v>
      </c>
      <c r="X59" s="105">
        <v>554</v>
      </c>
      <c r="Y59" s="105">
        <v>353</v>
      </c>
      <c r="Z59" s="115">
        <v>2.102942928631002E-2</v>
      </c>
      <c r="AA59" s="116">
        <v>1.9752671926584971E-2</v>
      </c>
      <c r="AB59" s="105">
        <v>1452</v>
      </c>
      <c r="AC59" s="105">
        <v>429</v>
      </c>
      <c r="AD59" s="115">
        <v>2.5557011795543906E-2</v>
      </c>
      <c r="AE59" s="116">
        <v>2.4005371831458788E-2</v>
      </c>
      <c r="AF59" s="105">
        <v>2089</v>
      </c>
      <c r="AG59" s="105">
        <v>954</v>
      </c>
      <c r="AH59" s="115">
        <v>5.6833075181699035E-2</v>
      </c>
      <c r="AI59" s="116">
        <v>5.3382575121705557E-2</v>
      </c>
      <c r="AJ59" s="105">
        <v>35</v>
      </c>
      <c r="AL59" s="45" t="str">
        <f t="shared" si="33"/>
        <v>旭区</v>
      </c>
      <c r="AM59" s="95">
        <f t="shared" si="34"/>
        <v>2.3520427644138985E-2</v>
      </c>
      <c r="AN59" s="95">
        <f t="shared" si="8"/>
        <v>2.7041686037501938E-2</v>
      </c>
      <c r="AO59" s="112">
        <f t="shared" si="9"/>
        <v>-0.35</v>
      </c>
      <c r="AP59" s="45" t="str">
        <f t="shared" si="35"/>
        <v>交野市</v>
      </c>
      <c r="AQ59" s="95">
        <f t="shared" si="10"/>
        <v>1.4805782964640307E-2</v>
      </c>
      <c r="AR59" s="95">
        <f t="shared" si="11"/>
        <v>1.5824491997842114E-2</v>
      </c>
      <c r="AS59" s="112">
        <f t="shared" si="12"/>
        <v>-0.10000000000000009</v>
      </c>
      <c r="AT59" s="45" t="str">
        <f t="shared" si="13"/>
        <v>和泉市</v>
      </c>
      <c r="AU59" s="95">
        <f t="shared" si="14"/>
        <v>5.6523722627737229E-2</v>
      </c>
      <c r="AV59" s="95">
        <f t="shared" si="15"/>
        <v>5.5785615688514444E-2</v>
      </c>
      <c r="AW59" s="112">
        <f t="shared" si="16"/>
        <v>6.9999999999999923E-2</v>
      </c>
      <c r="AX59" s="47"/>
      <c r="AY59" s="95">
        <f t="shared" si="17"/>
        <v>2.5879373892488376E-2</v>
      </c>
      <c r="AZ59" s="95">
        <f t="shared" si="18"/>
        <v>2.5586054101383711E-2</v>
      </c>
      <c r="BA59" s="112">
        <f t="shared" si="19"/>
        <v>2.9999999999999818E-2</v>
      </c>
      <c r="BB59" s="95">
        <f t="shared" si="20"/>
        <v>2.2230544515632503E-2</v>
      </c>
      <c r="BC59" s="95">
        <f t="shared" si="21"/>
        <v>2.4346949334677688E-2</v>
      </c>
      <c r="BD59" s="112">
        <f t="shared" si="22"/>
        <v>-0.20999999999999977</v>
      </c>
      <c r="BE59" s="95">
        <f t="shared" si="23"/>
        <v>5.9268567757163874E-2</v>
      </c>
      <c r="BF59" s="95">
        <f t="shared" si="24"/>
        <v>5.9252380257461386E-2</v>
      </c>
      <c r="BG59" s="112">
        <f t="shared" si="25"/>
        <v>0</v>
      </c>
      <c r="BH59" s="90">
        <v>0</v>
      </c>
    </row>
    <row r="60" spans="2:60" s="44" customFormat="1" ht="13.5" customHeight="1">
      <c r="B60" s="77">
        <v>56</v>
      </c>
      <c r="C60" s="58" t="s">
        <v>11</v>
      </c>
      <c r="D60" s="148">
        <v>11744</v>
      </c>
      <c r="E60" s="137">
        <v>11000</v>
      </c>
      <c r="F60" s="138">
        <v>348</v>
      </c>
      <c r="G60" s="139">
        <v>246</v>
      </c>
      <c r="H60" s="93">
        <f t="shared" si="27"/>
        <v>2.2363636363636363E-2</v>
      </c>
      <c r="I60" s="54">
        <f t="shared" si="28"/>
        <v>2.0946866485013624E-2</v>
      </c>
      <c r="J60" s="138">
        <v>713</v>
      </c>
      <c r="K60" s="139">
        <v>226</v>
      </c>
      <c r="L60" s="93">
        <f t="shared" si="29"/>
        <v>2.0545454545454544E-2</v>
      </c>
      <c r="M60" s="54">
        <f t="shared" si="30"/>
        <v>1.9243869209809264E-2</v>
      </c>
      <c r="N60" s="138">
        <v>1110</v>
      </c>
      <c r="O60" s="139">
        <v>554</v>
      </c>
      <c r="P60" s="93">
        <f t="shared" si="31"/>
        <v>5.036363636363636E-2</v>
      </c>
      <c r="Q60" s="54">
        <f t="shared" si="32"/>
        <v>4.7173024523160766E-2</v>
      </c>
      <c r="R60" s="140">
        <v>26</v>
      </c>
      <c r="S60" s="110"/>
      <c r="T60" s="77">
        <v>56</v>
      </c>
      <c r="U60" s="58" t="s">
        <v>11</v>
      </c>
      <c r="V60" s="106">
        <v>11241</v>
      </c>
      <c r="W60" s="105">
        <v>10572</v>
      </c>
      <c r="X60" s="105">
        <v>332</v>
      </c>
      <c r="Y60" s="105">
        <v>232</v>
      </c>
      <c r="Z60" s="115">
        <v>2.1944759742716612E-2</v>
      </c>
      <c r="AA60" s="116">
        <v>2.0638733208789253E-2</v>
      </c>
      <c r="AB60" s="105">
        <v>715</v>
      </c>
      <c r="AC60" s="105">
        <v>221</v>
      </c>
      <c r="AD60" s="115">
        <v>2.0904275444570564E-2</v>
      </c>
      <c r="AE60" s="116">
        <v>1.9660172582510453E-2</v>
      </c>
      <c r="AF60" s="105">
        <v>1091</v>
      </c>
      <c r="AG60" s="105">
        <v>525</v>
      </c>
      <c r="AH60" s="115">
        <v>4.9659477866061293E-2</v>
      </c>
      <c r="AI60" s="116">
        <v>4.6704029890579132E-2</v>
      </c>
      <c r="AJ60" s="105">
        <v>27</v>
      </c>
      <c r="AL60" s="45" t="str">
        <f t="shared" si="33"/>
        <v>島本町</v>
      </c>
      <c r="AM60" s="95">
        <f t="shared" si="34"/>
        <v>2.30361667818475E-2</v>
      </c>
      <c r="AN60" s="95">
        <f t="shared" si="8"/>
        <v>1.9654841802492808E-2</v>
      </c>
      <c r="AO60" s="112">
        <f t="shared" si="9"/>
        <v>0.33000000000000007</v>
      </c>
      <c r="AP60" s="45" t="str">
        <f t="shared" si="35"/>
        <v>柏原市</v>
      </c>
      <c r="AQ60" s="95">
        <f t="shared" si="10"/>
        <v>1.4639976097998207E-2</v>
      </c>
      <c r="AR60" s="95">
        <f t="shared" si="11"/>
        <v>1.9539641943734015E-2</v>
      </c>
      <c r="AS60" s="112">
        <f t="shared" si="12"/>
        <v>-0.49</v>
      </c>
      <c r="AT60" s="45" t="str">
        <f t="shared" si="13"/>
        <v>堺市美原区</v>
      </c>
      <c r="AU60" s="95">
        <f t="shared" si="14"/>
        <v>5.5603672267451928E-2</v>
      </c>
      <c r="AV60" s="95">
        <f t="shared" si="15"/>
        <v>5.6658246120534106E-2</v>
      </c>
      <c r="AW60" s="112">
        <f t="shared" si="16"/>
        <v>-0.11000000000000038</v>
      </c>
      <c r="AX60" s="47"/>
      <c r="AY60" s="95">
        <f t="shared" si="17"/>
        <v>2.5879373892488376E-2</v>
      </c>
      <c r="AZ60" s="95">
        <f t="shared" si="18"/>
        <v>2.5586054101383711E-2</v>
      </c>
      <c r="BA60" s="112">
        <f t="shared" si="19"/>
        <v>2.9999999999999818E-2</v>
      </c>
      <c r="BB60" s="95">
        <f t="shared" si="20"/>
        <v>2.2230544515632503E-2</v>
      </c>
      <c r="BC60" s="95">
        <f t="shared" si="21"/>
        <v>2.4346949334677688E-2</v>
      </c>
      <c r="BD60" s="112">
        <f t="shared" si="22"/>
        <v>-0.20999999999999977</v>
      </c>
      <c r="BE60" s="95">
        <f t="shared" si="23"/>
        <v>5.9268567757163874E-2</v>
      </c>
      <c r="BF60" s="95">
        <f t="shared" si="24"/>
        <v>5.9252380257461386E-2</v>
      </c>
      <c r="BG60" s="112">
        <f t="shared" si="25"/>
        <v>0</v>
      </c>
      <c r="BH60" s="90">
        <v>0</v>
      </c>
    </row>
    <row r="61" spans="2:60" s="44" customFormat="1" ht="13.5" customHeight="1">
      <c r="B61" s="77">
        <v>57</v>
      </c>
      <c r="C61" s="58" t="s">
        <v>50</v>
      </c>
      <c r="D61" s="148">
        <v>8480</v>
      </c>
      <c r="E61" s="137">
        <v>8000</v>
      </c>
      <c r="F61" s="138">
        <v>376</v>
      </c>
      <c r="G61" s="139">
        <v>254</v>
      </c>
      <c r="H61" s="93">
        <f t="shared" si="27"/>
        <v>3.175E-2</v>
      </c>
      <c r="I61" s="54">
        <f t="shared" si="28"/>
        <v>2.9952830188679246E-2</v>
      </c>
      <c r="J61" s="138">
        <v>329</v>
      </c>
      <c r="K61" s="139">
        <v>114</v>
      </c>
      <c r="L61" s="93">
        <f t="shared" si="29"/>
        <v>1.4250000000000001E-2</v>
      </c>
      <c r="M61" s="54">
        <f t="shared" si="30"/>
        <v>1.3443396226415095E-2</v>
      </c>
      <c r="N61" s="138">
        <v>987</v>
      </c>
      <c r="O61" s="139">
        <v>456</v>
      </c>
      <c r="P61" s="93">
        <f t="shared" si="31"/>
        <v>5.7000000000000002E-2</v>
      </c>
      <c r="Q61" s="54">
        <f t="shared" si="32"/>
        <v>5.3773584905660379E-2</v>
      </c>
      <c r="R61" s="140">
        <v>18</v>
      </c>
      <c r="S61" s="110"/>
      <c r="T61" s="77">
        <v>57</v>
      </c>
      <c r="U61" s="58" t="s">
        <v>50</v>
      </c>
      <c r="V61" s="106">
        <v>8203</v>
      </c>
      <c r="W61" s="105">
        <v>7782</v>
      </c>
      <c r="X61" s="105">
        <v>341</v>
      </c>
      <c r="Y61" s="105">
        <v>251</v>
      </c>
      <c r="Z61" s="115">
        <v>3.2253919300950909E-2</v>
      </c>
      <c r="AA61" s="116">
        <v>3.0598561501889554E-2</v>
      </c>
      <c r="AB61" s="105">
        <v>327</v>
      </c>
      <c r="AC61" s="105">
        <v>95</v>
      </c>
      <c r="AD61" s="115">
        <v>1.2207658699563095E-2</v>
      </c>
      <c r="AE61" s="116">
        <v>1.1581128855296843E-2</v>
      </c>
      <c r="AF61" s="105">
        <v>1022</v>
      </c>
      <c r="AG61" s="105">
        <v>480</v>
      </c>
      <c r="AH61" s="115">
        <v>6.1680801850424058E-2</v>
      </c>
      <c r="AI61" s="116">
        <v>5.8515177374131415E-2</v>
      </c>
      <c r="AJ61" s="105">
        <v>21</v>
      </c>
      <c r="AL61" s="45" t="str">
        <f t="shared" si="33"/>
        <v>高槻市</v>
      </c>
      <c r="AM61" s="95">
        <f t="shared" si="34"/>
        <v>2.2419612060972444E-2</v>
      </c>
      <c r="AN61" s="95">
        <f t="shared" si="8"/>
        <v>2.2529765322920257E-2</v>
      </c>
      <c r="AO61" s="112">
        <f t="shared" si="9"/>
        <v>-9.9999999999999395E-3</v>
      </c>
      <c r="AP61" s="45" t="str">
        <f t="shared" si="35"/>
        <v>高石市</v>
      </c>
      <c r="AQ61" s="95">
        <f t="shared" si="10"/>
        <v>1.4250000000000001E-2</v>
      </c>
      <c r="AR61" s="95">
        <f t="shared" si="11"/>
        <v>1.2207658699563095E-2</v>
      </c>
      <c r="AS61" s="112">
        <f t="shared" si="12"/>
        <v>0.20999999999999994</v>
      </c>
      <c r="AT61" s="45" t="str">
        <f t="shared" si="13"/>
        <v>西成区</v>
      </c>
      <c r="AU61" s="95">
        <f t="shared" si="14"/>
        <v>5.5517884387184267E-2</v>
      </c>
      <c r="AV61" s="95">
        <f t="shared" si="15"/>
        <v>5.3942974569740558E-2</v>
      </c>
      <c r="AW61" s="112">
        <f t="shared" si="16"/>
        <v>0.15999999999999973</v>
      </c>
      <c r="AX61" s="47"/>
      <c r="AY61" s="95">
        <f t="shared" si="17"/>
        <v>2.5879373892488376E-2</v>
      </c>
      <c r="AZ61" s="95">
        <f t="shared" si="18"/>
        <v>2.5586054101383711E-2</v>
      </c>
      <c r="BA61" s="112">
        <f t="shared" si="19"/>
        <v>2.9999999999999818E-2</v>
      </c>
      <c r="BB61" s="95">
        <f t="shared" si="20"/>
        <v>2.2230544515632503E-2</v>
      </c>
      <c r="BC61" s="95">
        <f t="shared" si="21"/>
        <v>2.4346949334677688E-2</v>
      </c>
      <c r="BD61" s="112">
        <f t="shared" si="22"/>
        <v>-0.20999999999999977</v>
      </c>
      <c r="BE61" s="95">
        <f t="shared" si="23"/>
        <v>5.9268567757163874E-2</v>
      </c>
      <c r="BF61" s="95">
        <f t="shared" si="24"/>
        <v>5.9252380257461386E-2</v>
      </c>
      <c r="BG61" s="112">
        <f t="shared" si="25"/>
        <v>0</v>
      </c>
      <c r="BH61" s="90">
        <v>0</v>
      </c>
    </row>
    <row r="62" spans="2:60" s="44" customFormat="1" ht="13.5" customHeight="1">
      <c r="B62" s="77">
        <v>58</v>
      </c>
      <c r="C62" s="58" t="s">
        <v>30</v>
      </c>
      <c r="D62" s="148">
        <v>9849</v>
      </c>
      <c r="E62" s="137">
        <v>9275</v>
      </c>
      <c r="F62" s="138">
        <v>399</v>
      </c>
      <c r="G62" s="139">
        <v>229</v>
      </c>
      <c r="H62" s="93">
        <f t="shared" si="27"/>
        <v>2.4690026954177897E-2</v>
      </c>
      <c r="I62" s="54">
        <f t="shared" si="28"/>
        <v>2.3251091481368665E-2</v>
      </c>
      <c r="J62" s="138">
        <v>576</v>
      </c>
      <c r="K62" s="139">
        <v>173</v>
      </c>
      <c r="L62" s="93">
        <f t="shared" si="29"/>
        <v>1.8652291105121295E-2</v>
      </c>
      <c r="M62" s="54">
        <f t="shared" si="30"/>
        <v>1.7565235049243576E-2</v>
      </c>
      <c r="N62" s="138">
        <v>1087</v>
      </c>
      <c r="O62" s="139">
        <v>552</v>
      </c>
      <c r="P62" s="93">
        <f t="shared" si="31"/>
        <v>5.9514824797843667E-2</v>
      </c>
      <c r="Q62" s="54">
        <f t="shared" si="32"/>
        <v>5.6046299116661591E-2</v>
      </c>
      <c r="R62" s="140">
        <v>17</v>
      </c>
      <c r="S62" s="110"/>
      <c r="T62" s="77">
        <v>58</v>
      </c>
      <c r="U62" s="58" t="s">
        <v>30</v>
      </c>
      <c r="V62" s="106">
        <v>9576</v>
      </c>
      <c r="W62" s="105">
        <v>9061</v>
      </c>
      <c r="X62" s="105">
        <v>356</v>
      </c>
      <c r="Y62" s="105">
        <v>239</v>
      </c>
      <c r="Z62" s="115">
        <v>2.6376779604900123E-2</v>
      </c>
      <c r="AA62" s="116">
        <v>2.4958228905597325E-2</v>
      </c>
      <c r="AB62" s="105">
        <v>657</v>
      </c>
      <c r="AC62" s="105">
        <v>205</v>
      </c>
      <c r="AD62" s="115">
        <v>2.2624434389140271E-2</v>
      </c>
      <c r="AE62" s="116">
        <v>2.1407685881370091E-2</v>
      </c>
      <c r="AF62" s="105">
        <v>1142</v>
      </c>
      <c r="AG62" s="105">
        <v>533</v>
      </c>
      <c r="AH62" s="115">
        <v>5.8823529411764705E-2</v>
      </c>
      <c r="AI62" s="116">
        <v>5.5659983291562236E-2</v>
      </c>
      <c r="AJ62" s="105">
        <v>16</v>
      </c>
      <c r="AL62" s="45" t="str">
        <f t="shared" si="33"/>
        <v>熊取町</v>
      </c>
      <c r="AM62" s="95">
        <f t="shared" si="34"/>
        <v>2.2408963585434174E-2</v>
      </c>
      <c r="AN62" s="95">
        <f t="shared" si="8"/>
        <v>2.0121422376409365E-2</v>
      </c>
      <c r="AO62" s="112">
        <f t="shared" si="9"/>
        <v>0.22999999999999998</v>
      </c>
      <c r="AP62" s="45" t="str">
        <f t="shared" si="35"/>
        <v>大阪狭山市</v>
      </c>
      <c r="AQ62" s="95">
        <f t="shared" si="10"/>
        <v>1.3917216556688662E-2</v>
      </c>
      <c r="AR62" s="95">
        <f t="shared" si="11"/>
        <v>1.525297619047619E-2</v>
      </c>
      <c r="AS62" s="112">
        <f t="shared" si="12"/>
        <v>-0.14000000000000001</v>
      </c>
      <c r="AT62" s="45" t="str">
        <f t="shared" si="13"/>
        <v>堺市北区</v>
      </c>
      <c r="AU62" s="95">
        <f t="shared" si="14"/>
        <v>5.5261052210442085E-2</v>
      </c>
      <c r="AV62" s="95">
        <f t="shared" si="15"/>
        <v>5.7786633966891481E-2</v>
      </c>
      <c r="AW62" s="112">
        <f t="shared" si="16"/>
        <v>-0.24999999999999953</v>
      </c>
      <c r="AX62" s="47"/>
      <c r="AY62" s="95">
        <f t="shared" si="17"/>
        <v>2.5879373892488376E-2</v>
      </c>
      <c r="AZ62" s="95">
        <f t="shared" si="18"/>
        <v>2.5586054101383711E-2</v>
      </c>
      <c r="BA62" s="112">
        <f t="shared" si="19"/>
        <v>2.9999999999999818E-2</v>
      </c>
      <c r="BB62" s="95">
        <f t="shared" si="20"/>
        <v>2.2230544515632503E-2</v>
      </c>
      <c r="BC62" s="95">
        <f t="shared" si="21"/>
        <v>2.4346949334677688E-2</v>
      </c>
      <c r="BD62" s="112">
        <f t="shared" si="22"/>
        <v>-0.20999999999999977</v>
      </c>
      <c r="BE62" s="95">
        <f t="shared" si="23"/>
        <v>5.9268567757163874E-2</v>
      </c>
      <c r="BF62" s="95">
        <f t="shared" si="24"/>
        <v>5.9252380257461386E-2</v>
      </c>
      <c r="BG62" s="112">
        <f t="shared" si="25"/>
        <v>0</v>
      </c>
      <c r="BH62" s="90">
        <v>0</v>
      </c>
    </row>
    <row r="63" spans="2:60" s="44" customFormat="1" ht="13.5" customHeight="1">
      <c r="B63" s="77">
        <v>59</v>
      </c>
      <c r="C63" s="58" t="s">
        <v>24</v>
      </c>
      <c r="D63" s="148">
        <v>71239</v>
      </c>
      <c r="E63" s="137">
        <v>67065</v>
      </c>
      <c r="F63" s="138">
        <v>2526</v>
      </c>
      <c r="G63" s="139">
        <v>1689</v>
      </c>
      <c r="H63" s="93">
        <f t="shared" si="27"/>
        <v>2.5184522478192799E-2</v>
      </c>
      <c r="I63" s="54">
        <f t="shared" si="28"/>
        <v>2.370892348292368E-2</v>
      </c>
      <c r="J63" s="138">
        <v>6935</v>
      </c>
      <c r="K63" s="139">
        <v>1826</v>
      </c>
      <c r="L63" s="93">
        <f t="shared" si="29"/>
        <v>2.7227316782226198E-2</v>
      </c>
      <c r="M63" s="54">
        <f t="shared" si="30"/>
        <v>2.5632027400721513E-2</v>
      </c>
      <c r="N63" s="138">
        <v>8500</v>
      </c>
      <c r="O63" s="139">
        <v>3817</v>
      </c>
      <c r="P63" s="93">
        <f t="shared" si="31"/>
        <v>5.6914933273689704E-2</v>
      </c>
      <c r="Q63" s="54">
        <f t="shared" si="32"/>
        <v>5.3580201855725096E-2</v>
      </c>
      <c r="R63" s="140">
        <v>283</v>
      </c>
      <c r="S63" s="110"/>
      <c r="T63" s="77">
        <v>59</v>
      </c>
      <c r="U63" s="58" t="s">
        <v>24</v>
      </c>
      <c r="V63" s="106">
        <v>69171</v>
      </c>
      <c r="W63" s="105">
        <v>65197</v>
      </c>
      <c r="X63" s="105">
        <v>2507</v>
      </c>
      <c r="Y63" s="105">
        <v>1649</v>
      </c>
      <c r="Z63" s="115">
        <v>2.5292574811724467E-2</v>
      </c>
      <c r="AA63" s="116">
        <v>2.3839470298246374E-2</v>
      </c>
      <c r="AB63" s="105">
        <v>7523</v>
      </c>
      <c r="AC63" s="105">
        <v>2058</v>
      </c>
      <c r="AD63" s="115">
        <v>3.1565869595226774E-2</v>
      </c>
      <c r="AE63" s="116">
        <v>2.9752352864639807E-2</v>
      </c>
      <c r="AF63" s="105">
        <v>8639</v>
      </c>
      <c r="AG63" s="105">
        <v>3810</v>
      </c>
      <c r="AH63" s="115">
        <v>5.8438271699618079E-2</v>
      </c>
      <c r="AI63" s="116">
        <v>5.5080886498677192E-2</v>
      </c>
      <c r="AJ63" s="105">
        <v>292</v>
      </c>
      <c r="AL63" s="45" t="str">
        <f t="shared" si="33"/>
        <v>摂津市</v>
      </c>
      <c r="AM63" s="95">
        <f t="shared" si="34"/>
        <v>2.2363636363636363E-2</v>
      </c>
      <c r="AN63" s="95">
        <f t="shared" si="8"/>
        <v>2.1944759742716612E-2</v>
      </c>
      <c r="AO63" s="112">
        <f t="shared" si="9"/>
        <v>5.0000000000000044E-2</v>
      </c>
      <c r="AP63" s="45" t="str">
        <f t="shared" si="35"/>
        <v>和泉市</v>
      </c>
      <c r="AQ63" s="95">
        <f t="shared" si="10"/>
        <v>1.3594890510948905E-2</v>
      </c>
      <c r="AR63" s="95">
        <f t="shared" si="11"/>
        <v>1.5326764719881956E-2</v>
      </c>
      <c r="AS63" s="112">
        <f t="shared" si="12"/>
        <v>-0.17</v>
      </c>
      <c r="AT63" s="45" t="str">
        <f t="shared" si="13"/>
        <v>都島区</v>
      </c>
      <c r="AU63" s="95">
        <f t="shared" si="14"/>
        <v>5.5078809106830121E-2</v>
      </c>
      <c r="AV63" s="95">
        <f t="shared" si="15"/>
        <v>6.0363440086361998E-2</v>
      </c>
      <c r="AW63" s="112">
        <f t="shared" si="16"/>
        <v>-0.52999999999999992</v>
      </c>
      <c r="AX63" s="47"/>
      <c r="AY63" s="95">
        <f t="shared" si="17"/>
        <v>2.5879373892488376E-2</v>
      </c>
      <c r="AZ63" s="95">
        <f t="shared" si="18"/>
        <v>2.5586054101383711E-2</v>
      </c>
      <c r="BA63" s="112">
        <f t="shared" si="19"/>
        <v>2.9999999999999818E-2</v>
      </c>
      <c r="BB63" s="95">
        <f t="shared" si="20"/>
        <v>2.2230544515632503E-2</v>
      </c>
      <c r="BC63" s="95">
        <f t="shared" si="21"/>
        <v>2.4346949334677688E-2</v>
      </c>
      <c r="BD63" s="112">
        <f t="shared" si="22"/>
        <v>-0.20999999999999977</v>
      </c>
      <c r="BE63" s="95">
        <f t="shared" si="23"/>
        <v>5.9268567757163874E-2</v>
      </c>
      <c r="BF63" s="95">
        <f t="shared" si="24"/>
        <v>5.9252380257461386E-2</v>
      </c>
      <c r="BG63" s="112">
        <f t="shared" si="25"/>
        <v>0</v>
      </c>
      <c r="BH63" s="90">
        <v>0</v>
      </c>
    </row>
    <row r="64" spans="2:60" s="44" customFormat="1" ht="13.5" customHeight="1">
      <c r="B64" s="77">
        <v>60</v>
      </c>
      <c r="C64" s="58" t="s">
        <v>51</v>
      </c>
      <c r="D64" s="148">
        <v>9334</v>
      </c>
      <c r="E64" s="137">
        <v>8797</v>
      </c>
      <c r="F64" s="138">
        <v>365</v>
      </c>
      <c r="G64" s="139">
        <v>225</v>
      </c>
      <c r="H64" s="93">
        <f t="shared" si="27"/>
        <v>2.5576901216323746E-2</v>
      </c>
      <c r="I64" s="54">
        <f t="shared" si="28"/>
        <v>2.4105421041354189E-2</v>
      </c>
      <c r="J64" s="138">
        <v>371</v>
      </c>
      <c r="K64" s="139">
        <v>114</v>
      </c>
      <c r="L64" s="93">
        <f t="shared" si="29"/>
        <v>1.2958963282937365E-2</v>
      </c>
      <c r="M64" s="54">
        <f t="shared" si="30"/>
        <v>1.2213413327619455E-2</v>
      </c>
      <c r="N64" s="138">
        <v>1222</v>
      </c>
      <c r="O64" s="139">
        <v>537</v>
      </c>
      <c r="P64" s="93">
        <f t="shared" si="31"/>
        <v>6.1043537569626008E-2</v>
      </c>
      <c r="Q64" s="54">
        <f t="shared" si="32"/>
        <v>5.753160488536533E-2</v>
      </c>
      <c r="R64" s="140">
        <v>24</v>
      </c>
      <c r="S64" s="110"/>
      <c r="T64" s="77">
        <v>60</v>
      </c>
      <c r="U64" s="58" t="s">
        <v>51</v>
      </c>
      <c r="V64" s="106">
        <v>9034</v>
      </c>
      <c r="W64" s="105">
        <v>8565</v>
      </c>
      <c r="X64" s="105">
        <v>311</v>
      </c>
      <c r="Y64" s="105">
        <v>216</v>
      </c>
      <c r="Z64" s="115">
        <v>2.5218914185639228E-2</v>
      </c>
      <c r="AA64" s="116">
        <v>2.3909674562762894E-2</v>
      </c>
      <c r="AB64" s="105">
        <v>352</v>
      </c>
      <c r="AC64" s="105">
        <v>115</v>
      </c>
      <c r="AD64" s="115">
        <v>1.3426736719206071E-2</v>
      </c>
      <c r="AE64" s="116">
        <v>1.2729687845915431E-2</v>
      </c>
      <c r="AF64" s="105">
        <v>1241</v>
      </c>
      <c r="AG64" s="105">
        <v>536</v>
      </c>
      <c r="AH64" s="115">
        <v>6.258026853473439E-2</v>
      </c>
      <c r="AI64" s="116">
        <v>5.9331414655744964E-2</v>
      </c>
      <c r="AJ64" s="105">
        <v>21</v>
      </c>
      <c r="AK64" s="92"/>
      <c r="AL64" s="45" t="str">
        <f t="shared" si="33"/>
        <v>門真市</v>
      </c>
      <c r="AM64" s="95">
        <f t="shared" si="34"/>
        <v>2.2002200220022004E-2</v>
      </c>
      <c r="AN64" s="95">
        <f t="shared" si="8"/>
        <v>2.102942928631002E-2</v>
      </c>
      <c r="AO64" s="112">
        <f t="shared" si="9"/>
        <v>9.9999999999999742E-2</v>
      </c>
      <c r="AP64" s="45" t="str">
        <f t="shared" si="35"/>
        <v>堺市南区</v>
      </c>
      <c r="AQ64" s="95">
        <f t="shared" si="10"/>
        <v>1.3089332610779941E-2</v>
      </c>
      <c r="AR64" s="95">
        <f t="shared" si="11"/>
        <v>1.3256584685156114E-2</v>
      </c>
      <c r="AS64" s="112">
        <f t="shared" si="12"/>
        <v>-1.9999999999999879E-2</v>
      </c>
      <c r="AT64" s="45" t="str">
        <f t="shared" si="13"/>
        <v>堺市東区</v>
      </c>
      <c r="AU64" s="95">
        <f t="shared" si="14"/>
        <v>5.4215072981829017E-2</v>
      </c>
      <c r="AV64" s="95">
        <f t="shared" si="15"/>
        <v>5.7952103162419402E-2</v>
      </c>
      <c r="AW64" s="112">
        <f t="shared" si="16"/>
        <v>-0.38000000000000045</v>
      </c>
      <c r="AX64" s="47"/>
      <c r="AY64" s="95">
        <f t="shared" si="17"/>
        <v>2.5879373892488376E-2</v>
      </c>
      <c r="AZ64" s="95">
        <f t="shared" si="18"/>
        <v>2.5586054101383711E-2</v>
      </c>
      <c r="BA64" s="112">
        <f t="shared" si="19"/>
        <v>2.9999999999999818E-2</v>
      </c>
      <c r="BB64" s="95">
        <f t="shared" si="20"/>
        <v>2.2230544515632503E-2</v>
      </c>
      <c r="BC64" s="95">
        <f t="shared" si="21"/>
        <v>2.4346949334677688E-2</v>
      </c>
      <c r="BD64" s="112">
        <f t="shared" si="22"/>
        <v>-0.20999999999999977</v>
      </c>
      <c r="BE64" s="95">
        <f t="shared" si="23"/>
        <v>5.9268567757163874E-2</v>
      </c>
      <c r="BF64" s="95">
        <f t="shared" si="24"/>
        <v>5.9252380257461386E-2</v>
      </c>
      <c r="BG64" s="112">
        <f t="shared" si="25"/>
        <v>0</v>
      </c>
      <c r="BH64" s="90">
        <v>0</v>
      </c>
    </row>
    <row r="65" spans="2:60" s="44" customFormat="1" ht="13.5" customHeight="1">
      <c r="B65" s="77">
        <v>61</v>
      </c>
      <c r="C65" s="58" t="s">
        <v>19</v>
      </c>
      <c r="D65" s="106">
        <v>8207</v>
      </c>
      <c r="E65" s="105">
        <v>7722</v>
      </c>
      <c r="F65" s="141">
        <v>244</v>
      </c>
      <c r="G65" s="142">
        <v>186</v>
      </c>
      <c r="H65" s="93">
        <f t="shared" si="27"/>
        <v>2.4087024087024088E-2</v>
      </c>
      <c r="I65" s="54">
        <f t="shared" si="28"/>
        <v>2.2663579870841964E-2</v>
      </c>
      <c r="J65" s="141">
        <v>502</v>
      </c>
      <c r="K65" s="142">
        <v>129</v>
      </c>
      <c r="L65" s="96">
        <f t="shared" si="29"/>
        <v>1.6705516705516704E-2</v>
      </c>
      <c r="M65" s="55">
        <f t="shared" si="30"/>
        <v>1.5718289265261361E-2</v>
      </c>
      <c r="N65" s="141">
        <v>974</v>
      </c>
      <c r="O65" s="142">
        <v>464</v>
      </c>
      <c r="P65" s="96">
        <f t="shared" si="31"/>
        <v>6.0088060088060086E-2</v>
      </c>
      <c r="Q65" s="54">
        <f t="shared" si="32"/>
        <v>5.6537102473498232E-2</v>
      </c>
      <c r="R65" s="140">
        <v>14</v>
      </c>
      <c r="S65" s="110"/>
      <c r="T65" s="77">
        <v>61</v>
      </c>
      <c r="U65" s="58" t="s">
        <v>19</v>
      </c>
      <c r="V65" s="106">
        <v>7877</v>
      </c>
      <c r="W65" s="105">
        <v>7437</v>
      </c>
      <c r="X65" s="105">
        <v>213</v>
      </c>
      <c r="Y65" s="105">
        <v>167</v>
      </c>
      <c r="Z65" s="115">
        <v>2.245529111200753E-2</v>
      </c>
      <c r="AA65" s="116">
        <v>2.120096483432779E-2</v>
      </c>
      <c r="AB65" s="105">
        <v>524</v>
      </c>
      <c r="AC65" s="105">
        <v>134</v>
      </c>
      <c r="AD65" s="115">
        <v>1.8018018018018018E-2</v>
      </c>
      <c r="AE65" s="116">
        <v>1.7011552621556431E-2</v>
      </c>
      <c r="AF65" s="105">
        <v>943</v>
      </c>
      <c r="AG65" s="105">
        <v>458</v>
      </c>
      <c r="AH65" s="115">
        <v>6.1583972031733228E-2</v>
      </c>
      <c r="AI65" s="116">
        <v>5.8143963437857049E-2</v>
      </c>
      <c r="AJ65" s="105">
        <v>19</v>
      </c>
      <c r="AL65" s="45" t="str">
        <f t="shared" si="33"/>
        <v>豊能町</v>
      </c>
      <c r="AM65" s="95">
        <f t="shared" si="34"/>
        <v>2.1870118277170274E-2</v>
      </c>
      <c r="AN65" s="95">
        <f t="shared" si="8"/>
        <v>2.2775299366048368E-2</v>
      </c>
      <c r="AO65" s="112">
        <f t="shared" si="9"/>
        <v>-9.0000000000000149E-2</v>
      </c>
      <c r="AP65" s="45" t="str">
        <f t="shared" si="35"/>
        <v>泉南市</v>
      </c>
      <c r="AQ65" s="95">
        <f t="shared" si="10"/>
        <v>1.2958963282937365E-2</v>
      </c>
      <c r="AR65" s="95">
        <f t="shared" si="11"/>
        <v>1.3426736719206071E-2</v>
      </c>
      <c r="AS65" s="112">
        <f t="shared" si="12"/>
        <v>-4.0000000000000105E-2</v>
      </c>
      <c r="AT65" s="45" t="str">
        <f t="shared" si="13"/>
        <v>東成区</v>
      </c>
      <c r="AU65" s="95">
        <f t="shared" si="14"/>
        <v>5.3812569804041019E-2</v>
      </c>
      <c r="AV65" s="95">
        <f t="shared" si="15"/>
        <v>5.6973657341229327E-2</v>
      </c>
      <c r="AW65" s="112">
        <f t="shared" si="16"/>
        <v>-0.32000000000000017</v>
      </c>
      <c r="AX65" s="47"/>
      <c r="AY65" s="95">
        <f t="shared" si="17"/>
        <v>2.5879373892488376E-2</v>
      </c>
      <c r="AZ65" s="95">
        <f t="shared" si="18"/>
        <v>2.5586054101383711E-2</v>
      </c>
      <c r="BA65" s="112">
        <f t="shared" si="19"/>
        <v>2.9999999999999818E-2</v>
      </c>
      <c r="BB65" s="95">
        <f t="shared" si="20"/>
        <v>2.2230544515632503E-2</v>
      </c>
      <c r="BC65" s="95">
        <f t="shared" si="21"/>
        <v>2.4346949334677688E-2</v>
      </c>
      <c r="BD65" s="112">
        <f t="shared" si="22"/>
        <v>-0.20999999999999977</v>
      </c>
      <c r="BE65" s="95">
        <f t="shared" si="23"/>
        <v>5.9268567757163874E-2</v>
      </c>
      <c r="BF65" s="95">
        <f t="shared" si="24"/>
        <v>5.9252380257461386E-2</v>
      </c>
      <c r="BG65" s="112">
        <f t="shared" si="25"/>
        <v>0</v>
      </c>
      <c r="BH65" s="90">
        <v>0</v>
      </c>
    </row>
    <row r="66" spans="2:60" s="44" customFormat="1" ht="13.5" customHeight="1">
      <c r="B66" s="77">
        <v>62</v>
      </c>
      <c r="C66" s="58" t="s">
        <v>20</v>
      </c>
      <c r="D66" s="148">
        <v>12199</v>
      </c>
      <c r="E66" s="137">
        <v>11482</v>
      </c>
      <c r="F66" s="138">
        <v>281</v>
      </c>
      <c r="G66" s="139">
        <v>215</v>
      </c>
      <c r="H66" s="93">
        <f t="shared" si="27"/>
        <v>1.8724960808221565E-2</v>
      </c>
      <c r="I66" s="54">
        <f t="shared" si="28"/>
        <v>1.7624395442249363E-2</v>
      </c>
      <c r="J66" s="138">
        <v>463</v>
      </c>
      <c r="K66" s="139">
        <v>170</v>
      </c>
      <c r="L66" s="93">
        <f t="shared" si="29"/>
        <v>1.4805782964640307E-2</v>
      </c>
      <c r="M66" s="54">
        <f t="shared" si="30"/>
        <v>1.3935568489220429E-2</v>
      </c>
      <c r="N66" s="138">
        <v>1375</v>
      </c>
      <c r="O66" s="139">
        <v>698</v>
      </c>
      <c r="P66" s="93">
        <f t="shared" si="31"/>
        <v>6.079080299599373E-2</v>
      </c>
      <c r="Q66" s="54">
        <f t="shared" si="32"/>
        <v>5.7217804738093285E-2</v>
      </c>
      <c r="R66" s="140">
        <v>20</v>
      </c>
      <c r="S66" s="110"/>
      <c r="T66" s="77">
        <v>62</v>
      </c>
      <c r="U66" s="58" t="s">
        <v>20</v>
      </c>
      <c r="V66" s="106">
        <v>11747</v>
      </c>
      <c r="W66" s="105">
        <v>11122</v>
      </c>
      <c r="X66" s="105">
        <v>270</v>
      </c>
      <c r="Y66" s="105">
        <v>201</v>
      </c>
      <c r="Z66" s="115">
        <v>1.8072289156626505E-2</v>
      </c>
      <c r="AA66" s="116">
        <v>1.7110751681280328E-2</v>
      </c>
      <c r="AB66" s="105">
        <v>511</v>
      </c>
      <c r="AC66" s="105">
        <v>176</v>
      </c>
      <c r="AD66" s="115">
        <v>1.5824491997842114E-2</v>
      </c>
      <c r="AE66" s="116">
        <v>1.4982548735847451E-2</v>
      </c>
      <c r="AF66" s="105">
        <v>1273</v>
      </c>
      <c r="AG66" s="105">
        <v>613</v>
      </c>
      <c r="AH66" s="115">
        <v>5.5115986333393277E-2</v>
      </c>
      <c r="AI66" s="116">
        <v>5.2183536222014132E-2</v>
      </c>
      <c r="AJ66" s="105">
        <v>16</v>
      </c>
      <c r="AL66" s="45" t="str">
        <f t="shared" si="33"/>
        <v>阪南市</v>
      </c>
      <c r="AM66" s="95">
        <f t="shared" si="34"/>
        <v>2.1816511654610172E-2</v>
      </c>
      <c r="AN66" s="95">
        <f t="shared" si="8"/>
        <v>2.0976534723868217E-2</v>
      </c>
      <c r="AO66" s="112">
        <f t="shared" si="9"/>
        <v>7.9999999999999863E-2</v>
      </c>
      <c r="AP66" s="45" t="str">
        <f t="shared" si="35"/>
        <v>堺市堺区</v>
      </c>
      <c r="AQ66" s="95">
        <f t="shared" si="10"/>
        <v>1.2824606215410813E-2</v>
      </c>
      <c r="AR66" s="95">
        <f t="shared" si="11"/>
        <v>1.7070244328097731E-2</v>
      </c>
      <c r="AS66" s="112">
        <f t="shared" si="12"/>
        <v>-0.43</v>
      </c>
      <c r="AT66" s="45" t="str">
        <f t="shared" si="13"/>
        <v>門真市</v>
      </c>
      <c r="AU66" s="95">
        <f t="shared" si="14"/>
        <v>5.3673788431474724E-2</v>
      </c>
      <c r="AV66" s="95">
        <f t="shared" si="15"/>
        <v>5.6833075181699035E-2</v>
      </c>
      <c r="AW66" s="112">
        <f t="shared" si="16"/>
        <v>-0.31000000000000055</v>
      </c>
      <c r="AX66" s="47"/>
      <c r="AY66" s="95">
        <f t="shared" si="17"/>
        <v>2.5879373892488376E-2</v>
      </c>
      <c r="AZ66" s="95">
        <f t="shared" si="18"/>
        <v>2.5586054101383711E-2</v>
      </c>
      <c r="BA66" s="112">
        <f t="shared" si="19"/>
        <v>2.9999999999999818E-2</v>
      </c>
      <c r="BB66" s="95">
        <f t="shared" si="20"/>
        <v>2.2230544515632503E-2</v>
      </c>
      <c r="BC66" s="95">
        <f t="shared" si="21"/>
        <v>2.4346949334677688E-2</v>
      </c>
      <c r="BD66" s="112">
        <f t="shared" si="22"/>
        <v>-0.20999999999999977</v>
      </c>
      <c r="BE66" s="95">
        <f t="shared" si="23"/>
        <v>5.9268567757163874E-2</v>
      </c>
      <c r="BF66" s="95">
        <f t="shared" si="24"/>
        <v>5.9252380257461386E-2</v>
      </c>
      <c r="BG66" s="112">
        <f t="shared" si="25"/>
        <v>0</v>
      </c>
      <c r="BH66" s="90">
        <v>0</v>
      </c>
    </row>
    <row r="67" spans="2:60" s="44" customFormat="1" ht="13.5" customHeight="1">
      <c r="B67" s="77">
        <v>63</v>
      </c>
      <c r="C67" s="58" t="s">
        <v>31</v>
      </c>
      <c r="D67" s="106">
        <v>8816</v>
      </c>
      <c r="E67" s="105">
        <v>8335</v>
      </c>
      <c r="F67" s="141">
        <v>235</v>
      </c>
      <c r="G67" s="142">
        <v>159</v>
      </c>
      <c r="H67" s="93">
        <f t="shared" si="27"/>
        <v>1.9076184763047392E-2</v>
      </c>
      <c r="I67" s="54">
        <f t="shared" si="28"/>
        <v>1.8035390199637024E-2</v>
      </c>
      <c r="J67" s="141">
        <v>369</v>
      </c>
      <c r="K67" s="142">
        <v>116</v>
      </c>
      <c r="L67" s="96">
        <f t="shared" si="29"/>
        <v>1.3917216556688662E-2</v>
      </c>
      <c r="M67" s="55">
        <f t="shared" si="30"/>
        <v>1.3157894736842105E-2</v>
      </c>
      <c r="N67" s="141">
        <v>1053</v>
      </c>
      <c r="O67" s="142">
        <v>498</v>
      </c>
      <c r="P67" s="96">
        <f t="shared" si="31"/>
        <v>5.9748050389922015E-2</v>
      </c>
      <c r="Q67" s="54">
        <f t="shared" si="32"/>
        <v>5.6488203266787662E-2</v>
      </c>
      <c r="R67" s="140">
        <v>16</v>
      </c>
      <c r="S67" s="110"/>
      <c r="T67" s="77">
        <v>63</v>
      </c>
      <c r="U67" s="58" t="s">
        <v>31</v>
      </c>
      <c r="V67" s="106">
        <v>8505</v>
      </c>
      <c r="W67" s="105">
        <v>8064</v>
      </c>
      <c r="X67" s="105">
        <v>240</v>
      </c>
      <c r="Y67" s="105">
        <v>166</v>
      </c>
      <c r="Z67" s="115">
        <v>2.058531746031746E-2</v>
      </c>
      <c r="AA67" s="116">
        <v>1.9517930629041742E-2</v>
      </c>
      <c r="AB67" s="105">
        <v>383</v>
      </c>
      <c r="AC67" s="105">
        <v>123</v>
      </c>
      <c r="AD67" s="115">
        <v>1.525297619047619E-2</v>
      </c>
      <c r="AE67" s="116">
        <v>1.4462081128747795E-2</v>
      </c>
      <c r="AF67" s="105">
        <v>1084</v>
      </c>
      <c r="AG67" s="105">
        <v>509</v>
      </c>
      <c r="AH67" s="115">
        <v>6.312003968253968E-2</v>
      </c>
      <c r="AI67" s="116">
        <v>5.9847148736037623E-2</v>
      </c>
      <c r="AJ67" s="105">
        <v>14</v>
      </c>
      <c r="AL67" s="45" t="str">
        <f t="shared" si="33"/>
        <v>守口市</v>
      </c>
      <c r="AM67" s="95">
        <f t="shared" si="34"/>
        <v>2.0176787086856263E-2</v>
      </c>
      <c r="AN67" s="95">
        <f t="shared" si="8"/>
        <v>2.0190082237652042E-2</v>
      </c>
      <c r="AO67" s="112">
        <f t="shared" si="9"/>
        <v>0</v>
      </c>
      <c r="AP67" s="45" t="str">
        <f t="shared" si="35"/>
        <v>河内長野市</v>
      </c>
      <c r="AQ67" s="95">
        <f t="shared" si="10"/>
        <v>1.2703583061889252E-2</v>
      </c>
      <c r="AR67" s="95">
        <f t="shared" si="11"/>
        <v>1.3075196408529742E-2</v>
      </c>
      <c r="AS67" s="112">
        <f t="shared" si="12"/>
        <v>-4.0000000000000105E-2</v>
      </c>
      <c r="AT67" s="45" t="str">
        <f t="shared" si="13"/>
        <v>貝塚市</v>
      </c>
      <c r="AU67" s="95">
        <f t="shared" si="14"/>
        <v>5.3252885624344173E-2</v>
      </c>
      <c r="AV67" s="95">
        <f t="shared" si="15"/>
        <v>4.790419161676647E-2</v>
      </c>
      <c r="AW67" s="112">
        <f t="shared" si="16"/>
        <v>0.54000000000000026</v>
      </c>
      <c r="AX67" s="47"/>
      <c r="AY67" s="95">
        <f t="shared" si="17"/>
        <v>2.5879373892488376E-2</v>
      </c>
      <c r="AZ67" s="95">
        <f t="shared" si="18"/>
        <v>2.5586054101383711E-2</v>
      </c>
      <c r="BA67" s="112">
        <f t="shared" si="19"/>
        <v>2.9999999999999818E-2</v>
      </c>
      <c r="BB67" s="95">
        <f t="shared" si="20"/>
        <v>2.2230544515632503E-2</v>
      </c>
      <c r="BC67" s="95">
        <f t="shared" si="21"/>
        <v>2.4346949334677688E-2</v>
      </c>
      <c r="BD67" s="112">
        <f t="shared" si="22"/>
        <v>-0.20999999999999977</v>
      </c>
      <c r="BE67" s="95">
        <f t="shared" si="23"/>
        <v>5.9268567757163874E-2</v>
      </c>
      <c r="BF67" s="95">
        <f t="shared" si="24"/>
        <v>5.9252380257461386E-2</v>
      </c>
      <c r="BG67" s="112">
        <f t="shared" si="25"/>
        <v>0</v>
      </c>
      <c r="BH67" s="90">
        <v>0</v>
      </c>
    </row>
    <row r="68" spans="2:60" s="44" customFormat="1" ht="13.5" customHeight="1">
      <c r="B68" s="77">
        <v>64</v>
      </c>
      <c r="C68" s="58" t="s">
        <v>52</v>
      </c>
      <c r="D68" s="148">
        <v>9205</v>
      </c>
      <c r="E68" s="137">
        <v>8709</v>
      </c>
      <c r="F68" s="138">
        <v>266</v>
      </c>
      <c r="G68" s="139">
        <v>190</v>
      </c>
      <c r="H68" s="93">
        <f t="shared" si="27"/>
        <v>2.1816511654610172E-2</v>
      </c>
      <c r="I68" s="54">
        <f t="shared" si="28"/>
        <v>2.0640956002172733E-2</v>
      </c>
      <c r="J68" s="138">
        <v>370</v>
      </c>
      <c r="K68" s="139">
        <v>104</v>
      </c>
      <c r="L68" s="93">
        <f t="shared" si="29"/>
        <v>1.1941669537260306E-2</v>
      </c>
      <c r="M68" s="54">
        <f t="shared" si="30"/>
        <v>1.1298207495926128E-2</v>
      </c>
      <c r="N68" s="138">
        <v>1009</v>
      </c>
      <c r="O68" s="139">
        <v>503</v>
      </c>
      <c r="P68" s="93">
        <f t="shared" si="31"/>
        <v>5.7756344011941671E-2</v>
      </c>
      <c r="Q68" s="54">
        <f t="shared" si="32"/>
        <v>5.4644215100488863E-2</v>
      </c>
      <c r="R68" s="140">
        <v>15</v>
      </c>
      <c r="S68" s="110"/>
      <c r="T68" s="77">
        <v>64</v>
      </c>
      <c r="U68" s="58" t="s">
        <v>52</v>
      </c>
      <c r="V68" s="106">
        <v>8901</v>
      </c>
      <c r="W68" s="105">
        <v>8438</v>
      </c>
      <c r="X68" s="105">
        <v>260</v>
      </c>
      <c r="Y68" s="105">
        <v>177</v>
      </c>
      <c r="Z68" s="115">
        <v>2.0976534723868217E-2</v>
      </c>
      <c r="AA68" s="116">
        <v>1.988540613414223E-2</v>
      </c>
      <c r="AB68" s="105">
        <v>418</v>
      </c>
      <c r="AC68" s="105">
        <v>120</v>
      </c>
      <c r="AD68" s="115">
        <v>1.422137947380896E-2</v>
      </c>
      <c r="AE68" s="116">
        <v>1.3481631277384564E-2</v>
      </c>
      <c r="AF68" s="105">
        <v>1068</v>
      </c>
      <c r="AG68" s="105">
        <v>485</v>
      </c>
      <c r="AH68" s="115">
        <v>5.7478075373311212E-2</v>
      </c>
      <c r="AI68" s="116">
        <v>5.4488259746095946E-2</v>
      </c>
      <c r="AJ68" s="105">
        <v>16</v>
      </c>
      <c r="AL68" s="45" t="str">
        <f t="shared" si="33"/>
        <v>貝塚市</v>
      </c>
      <c r="AM68" s="95">
        <f t="shared" si="34"/>
        <v>2.0024484085344525E-2</v>
      </c>
      <c r="AN68" s="95">
        <f t="shared" si="8"/>
        <v>1.8500312807221378E-2</v>
      </c>
      <c r="AO68" s="112">
        <f t="shared" si="9"/>
        <v>0.15000000000000013</v>
      </c>
      <c r="AP68" s="45" t="str">
        <f t="shared" si="35"/>
        <v>島本町</v>
      </c>
      <c r="AQ68" s="95">
        <f t="shared" si="10"/>
        <v>1.2209168394379175E-2</v>
      </c>
      <c r="AR68" s="95">
        <f t="shared" si="11"/>
        <v>1.0546500479386385E-2</v>
      </c>
      <c r="AS68" s="112">
        <f t="shared" si="12"/>
        <v>0.17</v>
      </c>
      <c r="AT68" s="45" t="str">
        <f t="shared" si="13"/>
        <v>豊能町</v>
      </c>
      <c r="AU68" s="95">
        <f t="shared" si="14"/>
        <v>5.2443650970765456E-2</v>
      </c>
      <c r="AV68" s="95">
        <f t="shared" si="15"/>
        <v>6.0108006574313221E-2</v>
      </c>
      <c r="AW68" s="112">
        <f t="shared" si="16"/>
        <v>-0.7699999999999998</v>
      </c>
      <c r="AX68" s="47"/>
      <c r="AY68" s="95">
        <f t="shared" si="17"/>
        <v>2.5879373892488376E-2</v>
      </c>
      <c r="AZ68" s="95">
        <f t="shared" si="18"/>
        <v>2.5586054101383711E-2</v>
      </c>
      <c r="BA68" s="112">
        <f t="shared" si="19"/>
        <v>2.9999999999999818E-2</v>
      </c>
      <c r="BB68" s="95">
        <f t="shared" si="20"/>
        <v>2.2230544515632503E-2</v>
      </c>
      <c r="BC68" s="95">
        <f t="shared" si="21"/>
        <v>2.4346949334677688E-2</v>
      </c>
      <c r="BD68" s="112">
        <f t="shared" si="22"/>
        <v>-0.20999999999999977</v>
      </c>
      <c r="BE68" s="95">
        <f t="shared" si="23"/>
        <v>5.9268567757163874E-2</v>
      </c>
      <c r="BF68" s="95">
        <f t="shared" si="24"/>
        <v>5.9252380257461386E-2</v>
      </c>
      <c r="BG68" s="112">
        <f t="shared" si="25"/>
        <v>0</v>
      </c>
      <c r="BH68" s="90">
        <v>0</v>
      </c>
    </row>
    <row r="69" spans="2:60" s="44" customFormat="1" ht="13.5" customHeight="1">
      <c r="B69" s="77">
        <v>65</v>
      </c>
      <c r="C69" s="58" t="s">
        <v>12</v>
      </c>
      <c r="D69" s="148">
        <v>4608</v>
      </c>
      <c r="E69" s="137">
        <v>4341</v>
      </c>
      <c r="F69" s="138">
        <v>148</v>
      </c>
      <c r="G69" s="139">
        <v>100</v>
      </c>
      <c r="H69" s="93">
        <f t="shared" ref="H69:H78" si="36">IFERROR(G69/E69,"-")</f>
        <v>2.30361667818475E-2</v>
      </c>
      <c r="I69" s="54">
        <f t="shared" ref="I69:I78" si="37">IFERROR(G69/$D69,"-")</f>
        <v>2.1701388888888888E-2</v>
      </c>
      <c r="J69" s="138">
        <v>135</v>
      </c>
      <c r="K69" s="139">
        <v>53</v>
      </c>
      <c r="L69" s="93">
        <f t="shared" ref="L69:L78" si="38">IFERROR(K69/E69,"-")</f>
        <v>1.2209168394379175E-2</v>
      </c>
      <c r="M69" s="54">
        <f t="shared" ref="M69:M78" si="39">IFERROR(K69/$D69,"-")</f>
        <v>1.1501736111111112E-2</v>
      </c>
      <c r="N69" s="138">
        <v>542</v>
      </c>
      <c r="O69" s="139">
        <v>309</v>
      </c>
      <c r="P69" s="93">
        <f t="shared" ref="P69:P78" si="40">IFERROR(O69/E69,"-")</f>
        <v>7.1181755355908774E-2</v>
      </c>
      <c r="Q69" s="54">
        <f t="shared" ref="Q69:Q78" si="41">IFERROR(O69/$D69,"-")</f>
        <v>6.7057291666666671E-2</v>
      </c>
      <c r="R69" s="140">
        <v>8</v>
      </c>
      <c r="S69" s="110"/>
      <c r="T69" s="77">
        <v>65</v>
      </c>
      <c r="U69" s="58" t="s">
        <v>12</v>
      </c>
      <c r="V69" s="106">
        <v>4388</v>
      </c>
      <c r="W69" s="105">
        <v>4172</v>
      </c>
      <c r="X69" s="105">
        <v>130</v>
      </c>
      <c r="Y69" s="105">
        <v>82</v>
      </c>
      <c r="Z69" s="115">
        <v>1.9654841802492808E-2</v>
      </c>
      <c r="AA69" s="116">
        <v>1.8687329079307202E-2</v>
      </c>
      <c r="AB69" s="105">
        <v>112</v>
      </c>
      <c r="AC69" s="105">
        <v>44</v>
      </c>
      <c r="AD69" s="115">
        <v>1.0546500479386385E-2</v>
      </c>
      <c r="AE69" s="116">
        <v>1.0027347310847767E-2</v>
      </c>
      <c r="AF69" s="105">
        <v>443</v>
      </c>
      <c r="AG69" s="105">
        <v>216</v>
      </c>
      <c r="AH69" s="115">
        <v>5.1773729626078617E-2</v>
      </c>
      <c r="AI69" s="116">
        <v>4.9225159525979945E-2</v>
      </c>
      <c r="AJ69" s="105">
        <v>9</v>
      </c>
      <c r="AL69" s="45" t="str">
        <f t="shared" ref="AL69:AL77" si="42">INDEX($C$5:$C$78,MATCH(AM69,H$5:H$78,0))</f>
        <v>河南町</v>
      </c>
      <c r="AM69" s="95">
        <f t="shared" ref="AM69:AM78" si="43">LARGE(H$5:H$78,ROW(A65))</f>
        <v>1.9992455677102981E-2</v>
      </c>
      <c r="AN69" s="95">
        <f t="shared" si="8"/>
        <v>1.4396887159533073E-2</v>
      </c>
      <c r="AO69" s="112">
        <f t="shared" si="9"/>
        <v>0.56000000000000005</v>
      </c>
      <c r="AP69" s="45" t="str">
        <f t="shared" ref="AP69:AP77" si="44">INDEX($C$5:$C$78,MATCH(AQ69,L$5:L$78,0))</f>
        <v>阪南市</v>
      </c>
      <c r="AQ69" s="95">
        <f t="shared" si="10"/>
        <v>1.1941669537260306E-2</v>
      </c>
      <c r="AR69" s="95">
        <f t="shared" si="11"/>
        <v>1.422137947380896E-2</v>
      </c>
      <c r="AS69" s="112">
        <f t="shared" si="12"/>
        <v>-0.22999999999999998</v>
      </c>
      <c r="AT69" s="45" t="str">
        <f t="shared" si="13"/>
        <v>松原市</v>
      </c>
      <c r="AU69" s="95">
        <f t="shared" si="14"/>
        <v>5.1863151013292655E-2</v>
      </c>
      <c r="AV69" s="95">
        <f t="shared" si="15"/>
        <v>4.8116103823611499E-2</v>
      </c>
      <c r="AW69" s="112">
        <f t="shared" si="16"/>
        <v>0.38000000000000045</v>
      </c>
      <c r="AX69" s="47"/>
      <c r="AY69" s="95">
        <f t="shared" si="17"/>
        <v>2.5879373892488376E-2</v>
      </c>
      <c r="AZ69" s="95">
        <f t="shared" si="18"/>
        <v>2.5586054101383711E-2</v>
      </c>
      <c r="BA69" s="112">
        <f t="shared" si="19"/>
        <v>2.9999999999999818E-2</v>
      </c>
      <c r="BB69" s="95">
        <f t="shared" si="20"/>
        <v>2.2230544515632503E-2</v>
      </c>
      <c r="BC69" s="95">
        <f t="shared" si="21"/>
        <v>2.4346949334677688E-2</v>
      </c>
      <c r="BD69" s="112">
        <f t="shared" si="22"/>
        <v>-0.20999999999999977</v>
      </c>
      <c r="BE69" s="95">
        <f t="shared" si="23"/>
        <v>5.9268567757163874E-2</v>
      </c>
      <c r="BF69" s="95">
        <f t="shared" si="24"/>
        <v>5.9252380257461386E-2</v>
      </c>
      <c r="BG69" s="112">
        <f t="shared" si="25"/>
        <v>0</v>
      </c>
      <c r="BH69" s="90">
        <v>0</v>
      </c>
    </row>
    <row r="70" spans="2:60" s="44" customFormat="1" ht="13.5" customHeight="1">
      <c r="B70" s="77">
        <v>66</v>
      </c>
      <c r="C70" s="58" t="s">
        <v>6</v>
      </c>
      <c r="D70" s="148">
        <v>4752</v>
      </c>
      <c r="E70" s="137">
        <v>4481</v>
      </c>
      <c r="F70" s="138">
        <v>144</v>
      </c>
      <c r="G70" s="139">
        <v>98</v>
      </c>
      <c r="H70" s="93">
        <f t="shared" si="36"/>
        <v>2.1870118277170274E-2</v>
      </c>
      <c r="I70" s="54">
        <f t="shared" si="37"/>
        <v>2.0622895622895623E-2</v>
      </c>
      <c r="J70" s="138">
        <v>71</v>
      </c>
      <c r="K70" s="139">
        <v>28</v>
      </c>
      <c r="L70" s="93">
        <f t="shared" si="38"/>
        <v>6.2486052220486503E-3</v>
      </c>
      <c r="M70" s="54">
        <f t="shared" si="39"/>
        <v>5.8922558922558923E-3</v>
      </c>
      <c r="N70" s="138">
        <v>501</v>
      </c>
      <c r="O70" s="139">
        <v>235</v>
      </c>
      <c r="P70" s="93">
        <f t="shared" si="40"/>
        <v>5.2443650970765456E-2</v>
      </c>
      <c r="Q70" s="54">
        <f t="shared" si="41"/>
        <v>4.945286195286195E-2</v>
      </c>
      <c r="R70" s="140">
        <v>6</v>
      </c>
      <c r="S70" s="110"/>
      <c r="T70" s="77">
        <v>66</v>
      </c>
      <c r="U70" s="58" t="s">
        <v>6</v>
      </c>
      <c r="V70" s="106">
        <v>4524</v>
      </c>
      <c r="W70" s="105">
        <v>4259</v>
      </c>
      <c r="X70" s="105">
        <v>125</v>
      </c>
      <c r="Y70" s="105">
        <v>97</v>
      </c>
      <c r="Z70" s="115">
        <v>2.2775299366048368E-2</v>
      </c>
      <c r="AA70" s="116">
        <v>2.1441202475685234E-2</v>
      </c>
      <c r="AB70" s="105">
        <v>65</v>
      </c>
      <c r="AC70" s="105">
        <v>36</v>
      </c>
      <c r="AD70" s="115">
        <v>8.4526884245127963E-3</v>
      </c>
      <c r="AE70" s="116">
        <v>7.9575596816976128E-3</v>
      </c>
      <c r="AF70" s="105">
        <v>522</v>
      </c>
      <c r="AG70" s="105">
        <v>256</v>
      </c>
      <c r="AH70" s="115">
        <v>6.0108006574313221E-2</v>
      </c>
      <c r="AI70" s="116">
        <v>5.6587091069849688E-2</v>
      </c>
      <c r="AJ70" s="105">
        <v>2</v>
      </c>
      <c r="AL70" s="45" t="str">
        <f t="shared" si="42"/>
        <v>岸和田市</v>
      </c>
      <c r="AM70" s="95">
        <f t="shared" si="43"/>
        <v>1.9888991674375578E-2</v>
      </c>
      <c r="AN70" s="95">
        <f t="shared" ref="AN70:AN78" si="45">VLOOKUP(AL70,$U$5:$AJ$78,6,FALSE)</f>
        <v>2.0213607594936709E-2</v>
      </c>
      <c r="AO70" s="112">
        <f t="shared" ref="AO70:AO78" si="46">(ROUND(AM70,4)-ROUND(AN70,4))*100</f>
        <v>-2.9999999999999818E-2</v>
      </c>
      <c r="AP70" s="45" t="str">
        <f t="shared" si="44"/>
        <v>池田市</v>
      </c>
      <c r="AQ70" s="95">
        <f t="shared" ref="AQ70:AQ78" si="47">LARGE(L$5:L$78,ROW(A66))</f>
        <v>1.1390602752728999E-2</v>
      </c>
      <c r="AR70" s="95">
        <f t="shared" ref="AR70:AR78" si="48">VLOOKUP(AP70,$U$5:$AJ$78,10,FALSE)</f>
        <v>1.0800196367206676E-2</v>
      </c>
      <c r="AS70" s="112">
        <f t="shared" ref="AS70:AS78" si="49">(ROUND(AQ70,4)-ROUND(AR70,4))*100</f>
        <v>5.9999999999999984E-2</v>
      </c>
      <c r="AT70" s="45" t="str">
        <f t="shared" ref="AT70:AT77" si="50">INDEX($C$5:$C$78,MATCH(AU70,P$5:P$78,0))</f>
        <v>太子町</v>
      </c>
      <c r="AU70" s="95">
        <f t="shared" ref="AU70:AU78" si="51">LARGE(P$5:P$78,ROW(A66))</f>
        <v>5.1759834368530024E-2</v>
      </c>
      <c r="AV70" s="95">
        <f t="shared" ref="AV70:AV78" si="52">VLOOKUP(AT70,$U$5:$AJ$78,14,FALSE)</f>
        <v>5.7702488088935945E-2</v>
      </c>
      <c r="AW70" s="112">
        <f t="shared" ref="AW70:AW78" si="53">(ROUND(AU70,4)-ROUND(AV70,4))*100</f>
        <v>-0.5900000000000003</v>
      </c>
      <c r="AX70" s="47"/>
      <c r="AY70" s="95">
        <f t="shared" ref="AY70:AY78" si="54">$H$79</f>
        <v>2.5879373892488376E-2</v>
      </c>
      <c r="AZ70" s="95">
        <f t="shared" ref="AZ70:AZ78" si="55">$Z$79</f>
        <v>2.5586054101383711E-2</v>
      </c>
      <c r="BA70" s="112">
        <f t="shared" ref="BA70:BA78" si="56">(ROUND(AY70,4)-ROUND(AZ70,4))*100</f>
        <v>2.9999999999999818E-2</v>
      </c>
      <c r="BB70" s="95">
        <f t="shared" ref="BB70:BB78" si="57">$L$79</f>
        <v>2.2230544515632503E-2</v>
      </c>
      <c r="BC70" s="95">
        <f t="shared" ref="BC70:BC78" si="58">$AD$79</f>
        <v>2.4346949334677688E-2</v>
      </c>
      <c r="BD70" s="112">
        <f t="shared" ref="BD70:BD78" si="59">(ROUND(BB70,4)-ROUND(BC70,4))*100</f>
        <v>-0.20999999999999977</v>
      </c>
      <c r="BE70" s="95">
        <f t="shared" ref="BE70:BE78" si="60">$P$79</f>
        <v>5.9268567757163874E-2</v>
      </c>
      <c r="BF70" s="95">
        <f t="shared" ref="BF70:BF78" si="61">$AH$79</f>
        <v>5.9252380257461386E-2</v>
      </c>
      <c r="BG70" s="112">
        <f t="shared" ref="BG70:BG78" si="62">(ROUND(BE70,4)-ROUND(BF70,4))*100</f>
        <v>0</v>
      </c>
      <c r="BH70" s="90">
        <v>0</v>
      </c>
    </row>
    <row r="71" spans="2:60" s="44" customFormat="1" ht="13.5" customHeight="1">
      <c r="B71" s="77">
        <v>67</v>
      </c>
      <c r="C71" s="58" t="s">
        <v>7</v>
      </c>
      <c r="D71" s="148">
        <v>2008</v>
      </c>
      <c r="E71" s="137">
        <v>1881</v>
      </c>
      <c r="F71" s="138">
        <v>46</v>
      </c>
      <c r="G71" s="139">
        <v>37</v>
      </c>
      <c r="H71" s="93">
        <f t="shared" si="36"/>
        <v>1.9670388091440724E-2</v>
      </c>
      <c r="I71" s="54">
        <f t="shared" si="37"/>
        <v>1.8426294820717132E-2</v>
      </c>
      <c r="J71" s="138">
        <v>56</v>
      </c>
      <c r="K71" s="139">
        <v>18</v>
      </c>
      <c r="L71" s="93">
        <f t="shared" si="38"/>
        <v>9.5693779904306216E-3</v>
      </c>
      <c r="M71" s="54">
        <f t="shared" si="39"/>
        <v>8.9641434262948214E-3</v>
      </c>
      <c r="N71" s="138">
        <v>169</v>
      </c>
      <c r="O71" s="139">
        <v>94</v>
      </c>
      <c r="P71" s="93">
        <f t="shared" si="40"/>
        <v>4.9973418394471024E-2</v>
      </c>
      <c r="Q71" s="54">
        <f t="shared" si="41"/>
        <v>4.6812749003984064E-2</v>
      </c>
      <c r="R71" s="140">
        <v>0</v>
      </c>
      <c r="S71" s="110"/>
      <c r="T71" s="77">
        <v>67</v>
      </c>
      <c r="U71" s="58" t="s">
        <v>7</v>
      </c>
      <c r="V71" s="106">
        <v>1958</v>
      </c>
      <c r="W71" s="105">
        <v>1834</v>
      </c>
      <c r="X71" s="105">
        <v>43</v>
      </c>
      <c r="Y71" s="105">
        <v>34</v>
      </c>
      <c r="Z71" s="115">
        <v>1.8538713195201745E-2</v>
      </c>
      <c r="AA71" s="116">
        <v>1.7364657814096015E-2</v>
      </c>
      <c r="AB71" s="105">
        <v>69</v>
      </c>
      <c r="AC71" s="105">
        <v>20</v>
      </c>
      <c r="AD71" s="115">
        <v>1.0905125408942203E-2</v>
      </c>
      <c r="AE71" s="116">
        <v>1.0214504596527068E-2</v>
      </c>
      <c r="AF71" s="105">
        <v>139</v>
      </c>
      <c r="AG71" s="105">
        <v>86</v>
      </c>
      <c r="AH71" s="115">
        <v>4.6892039258451472E-2</v>
      </c>
      <c r="AI71" s="116">
        <v>4.3922369765066395E-2</v>
      </c>
      <c r="AJ71" s="105">
        <v>3</v>
      </c>
      <c r="AL71" s="45" t="str">
        <f t="shared" si="42"/>
        <v>枚方市</v>
      </c>
      <c r="AM71" s="95">
        <f t="shared" si="43"/>
        <v>1.9865067466266866E-2</v>
      </c>
      <c r="AN71" s="95">
        <f t="shared" si="45"/>
        <v>1.9651264491877107E-2</v>
      </c>
      <c r="AO71" s="112">
        <f t="shared" si="46"/>
        <v>2.0000000000000226E-2</v>
      </c>
      <c r="AP71" s="45" t="str">
        <f t="shared" si="44"/>
        <v>熊取町</v>
      </c>
      <c r="AQ71" s="95">
        <f t="shared" si="47"/>
        <v>1.1369253583786456E-2</v>
      </c>
      <c r="AR71" s="95">
        <f t="shared" si="48"/>
        <v>1.5264527320034691E-2</v>
      </c>
      <c r="AS71" s="112">
        <f t="shared" si="49"/>
        <v>-0.3899999999999999</v>
      </c>
      <c r="AT71" s="45" t="str">
        <f t="shared" si="50"/>
        <v>旭区</v>
      </c>
      <c r="AU71" s="95">
        <f t="shared" si="51"/>
        <v>5.1317296678121418E-2</v>
      </c>
      <c r="AV71" s="95">
        <f t="shared" si="52"/>
        <v>4.7497288083062139E-2</v>
      </c>
      <c r="AW71" s="112">
        <f t="shared" si="53"/>
        <v>0.37999999999999978</v>
      </c>
      <c r="AX71" s="47"/>
      <c r="AY71" s="95">
        <f t="shared" si="54"/>
        <v>2.5879373892488376E-2</v>
      </c>
      <c r="AZ71" s="95">
        <f t="shared" si="55"/>
        <v>2.5586054101383711E-2</v>
      </c>
      <c r="BA71" s="112">
        <f t="shared" si="56"/>
        <v>2.9999999999999818E-2</v>
      </c>
      <c r="BB71" s="95">
        <f t="shared" si="57"/>
        <v>2.2230544515632503E-2</v>
      </c>
      <c r="BC71" s="95">
        <f t="shared" si="58"/>
        <v>2.4346949334677688E-2</v>
      </c>
      <c r="BD71" s="112">
        <f t="shared" si="59"/>
        <v>-0.20999999999999977</v>
      </c>
      <c r="BE71" s="95">
        <f t="shared" si="60"/>
        <v>5.9268567757163874E-2</v>
      </c>
      <c r="BF71" s="95">
        <f t="shared" si="61"/>
        <v>5.9252380257461386E-2</v>
      </c>
      <c r="BG71" s="112">
        <f t="shared" si="62"/>
        <v>0</v>
      </c>
      <c r="BH71" s="90">
        <v>0</v>
      </c>
    </row>
    <row r="72" spans="2:60" s="44" customFormat="1" ht="13.5" customHeight="1">
      <c r="B72" s="77">
        <v>68</v>
      </c>
      <c r="C72" s="58" t="s">
        <v>53</v>
      </c>
      <c r="D72" s="148">
        <v>2717</v>
      </c>
      <c r="E72" s="137">
        <v>2500</v>
      </c>
      <c r="F72" s="138">
        <v>110</v>
      </c>
      <c r="G72" s="139">
        <v>76</v>
      </c>
      <c r="H72" s="93">
        <f t="shared" si="36"/>
        <v>3.04E-2</v>
      </c>
      <c r="I72" s="54">
        <f t="shared" si="37"/>
        <v>2.7972027972027972E-2</v>
      </c>
      <c r="J72" s="138">
        <v>137</v>
      </c>
      <c r="K72" s="139">
        <v>43</v>
      </c>
      <c r="L72" s="93">
        <f t="shared" si="38"/>
        <v>1.72E-2</v>
      </c>
      <c r="M72" s="54">
        <f t="shared" si="39"/>
        <v>1.5826278984173721E-2</v>
      </c>
      <c r="N72" s="138">
        <v>456</v>
      </c>
      <c r="O72" s="139">
        <v>165</v>
      </c>
      <c r="P72" s="93">
        <f t="shared" si="40"/>
        <v>6.6000000000000003E-2</v>
      </c>
      <c r="Q72" s="54">
        <f t="shared" si="41"/>
        <v>6.0728744939271252E-2</v>
      </c>
      <c r="R72" s="140">
        <v>9</v>
      </c>
      <c r="S72" s="110"/>
      <c r="T72" s="77">
        <v>68</v>
      </c>
      <c r="U72" s="58" t="s">
        <v>53</v>
      </c>
      <c r="V72" s="106">
        <v>2641</v>
      </c>
      <c r="W72" s="105">
        <v>2463</v>
      </c>
      <c r="X72" s="105">
        <v>86</v>
      </c>
      <c r="Y72" s="105">
        <v>63</v>
      </c>
      <c r="Z72" s="115">
        <v>2.5578562728380026E-2</v>
      </c>
      <c r="AA72" s="116">
        <v>2.3854600530102233E-2</v>
      </c>
      <c r="AB72" s="105">
        <v>127</v>
      </c>
      <c r="AC72" s="105">
        <v>43</v>
      </c>
      <c r="AD72" s="115">
        <v>1.7458384084449857E-2</v>
      </c>
      <c r="AE72" s="116">
        <v>1.6281711472926921E-2</v>
      </c>
      <c r="AF72" s="105">
        <v>407</v>
      </c>
      <c r="AG72" s="105">
        <v>163</v>
      </c>
      <c r="AH72" s="115">
        <v>6.617945594803086E-2</v>
      </c>
      <c r="AI72" s="116">
        <v>6.1719045815978799E-2</v>
      </c>
      <c r="AJ72" s="105">
        <v>5</v>
      </c>
      <c r="AL72" s="45" t="str">
        <f t="shared" si="42"/>
        <v>能勢町</v>
      </c>
      <c r="AM72" s="95">
        <f t="shared" si="43"/>
        <v>1.9670388091440724E-2</v>
      </c>
      <c r="AN72" s="95">
        <f t="shared" si="45"/>
        <v>1.8538713195201745E-2</v>
      </c>
      <c r="AO72" s="112">
        <f t="shared" si="46"/>
        <v>0.11999999999999997</v>
      </c>
      <c r="AP72" s="45" t="str">
        <f t="shared" si="44"/>
        <v>田尻町</v>
      </c>
      <c r="AQ72" s="95">
        <f t="shared" si="47"/>
        <v>1.1331444759206799E-2</v>
      </c>
      <c r="AR72" s="95">
        <f t="shared" si="48"/>
        <v>1.4450867052023121E-2</v>
      </c>
      <c r="AS72" s="112">
        <f t="shared" si="49"/>
        <v>-0.32000000000000017</v>
      </c>
      <c r="AT72" s="45" t="str">
        <f t="shared" si="50"/>
        <v>東住吉区</v>
      </c>
      <c r="AU72" s="95">
        <f t="shared" si="51"/>
        <v>5.0877582759386801E-2</v>
      </c>
      <c r="AV72" s="95">
        <f t="shared" si="52"/>
        <v>5.1940735733198129E-2</v>
      </c>
      <c r="AW72" s="112">
        <f t="shared" si="53"/>
        <v>-0.10000000000000009</v>
      </c>
      <c r="AX72" s="47"/>
      <c r="AY72" s="95">
        <f t="shared" si="54"/>
        <v>2.5879373892488376E-2</v>
      </c>
      <c r="AZ72" s="95">
        <f t="shared" si="55"/>
        <v>2.5586054101383711E-2</v>
      </c>
      <c r="BA72" s="112">
        <f t="shared" si="56"/>
        <v>2.9999999999999818E-2</v>
      </c>
      <c r="BB72" s="95">
        <f t="shared" si="57"/>
        <v>2.2230544515632503E-2</v>
      </c>
      <c r="BC72" s="95">
        <f t="shared" si="58"/>
        <v>2.4346949334677688E-2</v>
      </c>
      <c r="BD72" s="112">
        <f t="shared" si="59"/>
        <v>-0.20999999999999977</v>
      </c>
      <c r="BE72" s="95">
        <f t="shared" si="60"/>
        <v>5.9268567757163874E-2</v>
      </c>
      <c r="BF72" s="95">
        <f t="shared" si="61"/>
        <v>5.9252380257461386E-2</v>
      </c>
      <c r="BG72" s="112">
        <f t="shared" si="62"/>
        <v>0</v>
      </c>
      <c r="BH72" s="90">
        <v>0</v>
      </c>
    </row>
    <row r="73" spans="2:60" s="44" customFormat="1" ht="13.5" customHeight="1">
      <c r="B73" s="77">
        <v>69</v>
      </c>
      <c r="C73" s="58" t="s">
        <v>54</v>
      </c>
      <c r="D73" s="148">
        <v>6416</v>
      </c>
      <c r="E73" s="137">
        <v>6069</v>
      </c>
      <c r="F73" s="138">
        <v>181</v>
      </c>
      <c r="G73" s="139">
        <v>136</v>
      </c>
      <c r="H73" s="93">
        <f t="shared" si="36"/>
        <v>2.2408963585434174E-2</v>
      </c>
      <c r="I73" s="54">
        <f t="shared" si="37"/>
        <v>2.119700748129676E-2</v>
      </c>
      <c r="J73" s="138">
        <v>194</v>
      </c>
      <c r="K73" s="139">
        <v>69</v>
      </c>
      <c r="L73" s="93">
        <f t="shared" si="38"/>
        <v>1.1369253583786456E-2</v>
      </c>
      <c r="M73" s="54">
        <f t="shared" si="39"/>
        <v>1.0754364089775561E-2</v>
      </c>
      <c r="N73" s="138">
        <v>801</v>
      </c>
      <c r="O73" s="139">
        <v>401</v>
      </c>
      <c r="P73" s="93">
        <f t="shared" si="40"/>
        <v>6.6073488218816936E-2</v>
      </c>
      <c r="Q73" s="54">
        <f t="shared" si="41"/>
        <v>6.25E-2</v>
      </c>
      <c r="R73" s="140">
        <v>15</v>
      </c>
      <c r="S73" s="110"/>
      <c r="T73" s="77">
        <v>69</v>
      </c>
      <c r="U73" s="58" t="s">
        <v>54</v>
      </c>
      <c r="V73" s="106">
        <v>6075</v>
      </c>
      <c r="W73" s="105">
        <v>5765</v>
      </c>
      <c r="X73" s="105">
        <v>167</v>
      </c>
      <c r="Y73" s="105">
        <v>116</v>
      </c>
      <c r="Z73" s="115">
        <v>2.0121422376409365E-2</v>
      </c>
      <c r="AA73" s="116">
        <v>1.9094650205761315E-2</v>
      </c>
      <c r="AB73" s="105">
        <v>204</v>
      </c>
      <c r="AC73" s="105">
        <v>88</v>
      </c>
      <c r="AD73" s="115">
        <v>1.5264527320034691E-2</v>
      </c>
      <c r="AE73" s="116">
        <v>1.448559670781893E-2</v>
      </c>
      <c r="AF73" s="105">
        <v>671</v>
      </c>
      <c r="AG73" s="105">
        <v>336</v>
      </c>
      <c r="AH73" s="115">
        <v>5.8282740676496095E-2</v>
      </c>
      <c r="AI73" s="116">
        <v>5.5308641975308645E-2</v>
      </c>
      <c r="AJ73" s="105">
        <v>11</v>
      </c>
      <c r="AL73" s="45" t="str">
        <f t="shared" si="42"/>
        <v>千早赤阪村</v>
      </c>
      <c r="AM73" s="95">
        <f t="shared" si="43"/>
        <v>1.9150707743547043E-2</v>
      </c>
      <c r="AN73" s="95">
        <f t="shared" si="45"/>
        <v>2.3096663815226688E-2</v>
      </c>
      <c r="AO73" s="112">
        <f t="shared" si="46"/>
        <v>-0.39000000000000007</v>
      </c>
      <c r="AP73" s="45" t="str">
        <f t="shared" si="44"/>
        <v>羽曳野市</v>
      </c>
      <c r="AQ73" s="95">
        <f t="shared" si="47"/>
        <v>1.068401575743106E-2</v>
      </c>
      <c r="AR73" s="95">
        <f t="shared" si="48"/>
        <v>1.5264816760397997E-2</v>
      </c>
      <c r="AS73" s="112">
        <f t="shared" si="49"/>
        <v>-0.45999999999999996</v>
      </c>
      <c r="AT73" s="45" t="str">
        <f t="shared" si="50"/>
        <v>東淀川区</v>
      </c>
      <c r="AU73" s="95">
        <f t="shared" si="51"/>
        <v>5.0643997939206598E-2</v>
      </c>
      <c r="AV73" s="95">
        <f t="shared" si="52"/>
        <v>4.9764274489261393E-2</v>
      </c>
      <c r="AW73" s="112">
        <f t="shared" si="53"/>
        <v>8.000000000000021E-2</v>
      </c>
      <c r="AX73" s="47"/>
      <c r="AY73" s="95">
        <f t="shared" si="54"/>
        <v>2.5879373892488376E-2</v>
      </c>
      <c r="AZ73" s="95">
        <f t="shared" si="55"/>
        <v>2.5586054101383711E-2</v>
      </c>
      <c r="BA73" s="112">
        <f t="shared" si="56"/>
        <v>2.9999999999999818E-2</v>
      </c>
      <c r="BB73" s="95">
        <f t="shared" si="57"/>
        <v>2.2230544515632503E-2</v>
      </c>
      <c r="BC73" s="95">
        <f t="shared" si="58"/>
        <v>2.4346949334677688E-2</v>
      </c>
      <c r="BD73" s="112">
        <f t="shared" si="59"/>
        <v>-0.20999999999999977</v>
      </c>
      <c r="BE73" s="95">
        <f t="shared" si="60"/>
        <v>5.9268567757163874E-2</v>
      </c>
      <c r="BF73" s="95">
        <f t="shared" si="61"/>
        <v>5.9252380257461386E-2</v>
      </c>
      <c r="BG73" s="112">
        <f t="shared" si="62"/>
        <v>0</v>
      </c>
      <c r="BH73" s="90">
        <v>0</v>
      </c>
    </row>
    <row r="74" spans="2:60" s="44" customFormat="1" ht="13.5" customHeight="1">
      <c r="B74" s="77">
        <v>70</v>
      </c>
      <c r="C74" s="58" t="s">
        <v>55</v>
      </c>
      <c r="D74" s="106">
        <v>1112</v>
      </c>
      <c r="E74" s="105">
        <v>1059</v>
      </c>
      <c r="F74" s="141">
        <v>52</v>
      </c>
      <c r="G74" s="142">
        <v>33</v>
      </c>
      <c r="H74" s="93">
        <f t="shared" si="36"/>
        <v>3.1161473087818695E-2</v>
      </c>
      <c r="I74" s="54">
        <f t="shared" si="37"/>
        <v>2.9676258992805755E-2</v>
      </c>
      <c r="J74" s="141">
        <v>33</v>
      </c>
      <c r="K74" s="142">
        <v>12</v>
      </c>
      <c r="L74" s="96">
        <f t="shared" si="38"/>
        <v>1.1331444759206799E-2</v>
      </c>
      <c r="M74" s="55">
        <f t="shared" si="39"/>
        <v>1.0791366906474821E-2</v>
      </c>
      <c r="N74" s="141">
        <v>147</v>
      </c>
      <c r="O74" s="142">
        <v>61</v>
      </c>
      <c r="P74" s="96">
        <f t="shared" si="40"/>
        <v>5.7601510859301229E-2</v>
      </c>
      <c r="Q74" s="55">
        <f t="shared" si="41"/>
        <v>5.4856115107913668E-2</v>
      </c>
      <c r="R74" s="140">
        <v>2</v>
      </c>
      <c r="S74" s="110"/>
      <c r="T74" s="77">
        <v>70</v>
      </c>
      <c r="U74" s="58" t="s">
        <v>55</v>
      </c>
      <c r="V74" s="106">
        <v>1081</v>
      </c>
      <c r="W74" s="105">
        <v>1038</v>
      </c>
      <c r="X74" s="105">
        <v>40</v>
      </c>
      <c r="Y74" s="105">
        <v>28</v>
      </c>
      <c r="Z74" s="115">
        <v>2.6974951830443159E-2</v>
      </c>
      <c r="AA74" s="116">
        <v>2.5901942645698426E-2</v>
      </c>
      <c r="AB74" s="105">
        <v>41</v>
      </c>
      <c r="AC74" s="105">
        <v>15</v>
      </c>
      <c r="AD74" s="115">
        <v>1.4450867052023121E-2</v>
      </c>
      <c r="AE74" s="116">
        <v>1.3876040703052728E-2</v>
      </c>
      <c r="AF74" s="105">
        <v>136</v>
      </c>
      <c r="AG74" s="105">
        <v>64</v>
      </c>
      <c r="AH74" s="115">
        <v>6.1657032755298651E-2</v>
      </c>
      <c r="AI74" s="116">
        <v>5.920444033302498E-2</v>
      </c>
      <c r="AJ74" s="105">
        <v>2</v>
      </c>
      <c r="AL74" s="45" t="str">
        <f t="shared" si="42"/>
        <v>大阪狭山市</v>
      </c>
      <c r="AM74" s="95">
        <f t="shared" si="43"/>
        <v>1.9076184763047392E-2</v>
      </c>
      <c r="AN74" s="95">
        <f t="shared" si="45"/>
        <v>2.058531746031746E-2</v>
      </c>
      <c r="AO74" s="112">
        <f t="shared" si="46"/>
        <v>-0.15000000000000013</v>
      </c>
      <c r="AP74" s="45" t="str">
        <f t="shared" si="44"/>
        <v>太子町</v>
      </c>
      <c r="AQ74" s="95">
        <f t="shared" si="47"/>
        <v>1.0351966873706004E-2</v>
      </c>
      <c r="AR74" s="95">
        <f t="shared" si="48"/>
        <v>1.3763896241397565E-2</v>
      </c>
      <c r="AS74" s="112">
        <f t="shared" si="49"/>
        <v>-0.34</v>
      </c>
      <c r="AT74" s="45" t="str">
        <f t="shared" si="50"/>
        <v>摂津市</v>
      </c>
      <c r="AU74" s="95">
        <f t="shared" si="51"/>
        <v>5.036363636363636E-2</v>
      </c>
      <c r="AV74" s="95">
        <f t="shared" si="52"/>
        <v>4.9659477866061293E-2</v>
      </c>
      <c r="AW74" s="112">
        <f t="shared" si="53"/>
        <v>6.9999999999999923E-2</v>
      </c>
      <c r="AX74" s="47"/>
      <c r="AY74" s="95">
        <f t="shared" si="54"/>
        <v>2.5879373892488376E-2</v>
      </c>
      <c r="AZ74" s="95">
        <f t="shared" si="55"/>
        <v>2.5586054101383711E-2</v>
      </c>
      <c r="BA74" s="112">
        <f t="shared" si="56"/>
        <v>2.9999999999999818E-2</v>
      </c>
      <c r="BB74" s="95">
        <f t="shared" si="57"/>
        <v>2.2230544515632503E-2</v>
      </c>
      <c r="BC74" s="95">
        <f t="shared" si="58"/>
        <v>2.4346949334677688E-2</v>
      </c>
      <c r="BD74" s="112">
        <f t="shared" si="59"/>
        <v>-0.20999999999999977</v>
      </c>
      <c r="BE74" s="95">
        <f t="shared" si="60"/>
        <v>5.9268567757163874E-2</v>
      </c>
      <c r="BF74" s="95">
        <f t="shared" si="61"/>
        <v>5.9252380257461386E-2</v>
      </c>
      <c r="BG74" s="112">
        <f t="shared" si="62"/>
        <v>0</v>
      </c>
      <c r="BH74" s="90">
        <v>0</v>
      </c>
    </row>
    <row r="75" spans="2:60" s="44" customFormat="1" ht="13.5" customHeight="1">
      <c r="B75" s="77">
        <v>71</v>
      </c>
      <c r="C75" s="58" t="s">
        <v>56</v>
      </c>
      <c r="D75" s="147">
        <v>3325</v>
      </c>
      <c r="E75" s="144">
        <v>3136</v>
      </c>
      <c r="F75" s="145">
        <v>137</v>
      </c>
      <c r="G75" s="146">
        <v>89</v>
      </c>
      <c r="H75" s="93">
        <f t="shared" si="36"/>
        <v>2.8380102040816327E-2</v>
      </c>
      <c r="I75" s="55">
        <f t="shared" si="37"/>
        <v>2.6766917293233081E-2</v>
      </c>
      <c r="J75" s="145">
        <v>305</v>
      </c>
      <c r="K75" s="146">
        <v>83</v>
      </c>
      <c r="L75" s="97">
        <f t="shared" si="38"/>
        <v>2.6466836734693879E-2</v>
      </c>
      <c r="M75" s="56">
        <f t="shared" si="39"/>
        <v>2.4962406015037596E-2</v>
      </c>
      <c r="N75" s="145">
        <v>431</v>
      </c>
      <c r="O75" s="146">
        <v>194</v>
      </c>
      <c r="P75" s="97">
        <f t="shared" si="40"/>
        <v>6.1862244897959183E-2</v>
      </c>
      <c r="Q75" s="74">
        <f t="shared" si="41"/>
        <v>5.8345864661654138E-2</v>
      </c>
      <c r="R75" s="140">
        <v>4</v>
      </c>
      <c r="S75" s="110"/>
      <c r="T75" s="77">
        <v>71</v>
      </c>
      <c r="U75" s="58" t="s">
        <v>56</v>
      </c>
      <c r="V75" s="106">
        <v>3241</v>
      </c>
      <c r="W75" s="105">
        <v>3072</v>
      </c>
      <c r="X75" s="105">
        <v>112</v>
      </c>
      <c r="Y75" s="105">
        <v>86</v>
      </c>
      <c r="Z75" s="115">
        <v>2.7994791666666668E-2</v>
      </c>
      <c r="AA75" s="116">
        <v>2.6535020055538414E-2</v>
      </c>
      <c r="AB75" s="105">
        <v>274</v>
      </c>
      <c r="AC75" s="105">
        <v>68</v>
      </c>
      <c r="AD75" s="115">
        <v>2.2135416666666668E-2</v>
      </c>
      <c r="AE75" s="116">
        <v>2.0981178648565257E-2</v>
      </c>
      <c r="AF75" s="105">
        <v>344</v>
      </c>
      <c r="AG75" s="105">
        <v>161</v>
      </c>
      <c r="AH75" s="115">
        <v>5.2408854166666664E-2</v>
      </c>
      <c r="AI75" s="116">
        <v>4.9676025917926567E-2</v>
      </c>
      <c r="AJ75" s="105">
        <v>5</v>
      </c>
      <c r="AL75" s="45" t="str">
        <f t="shared" si="42"/>
        <v>交野市</v>
      </c>
      <c r="AM75" s="95">
        <f t="shared" si="43"/>
        <v>1.8724960808221565E-2</v>
      </c>
      <c r="AN75" s="95">
        <f t="shared" si="45"/>
        <v>1.8072289156626505E-2</v>
      </c>
      <c r="AO75" s="112">
        <f t="shared" si="46"/>
        <v>5.9999999999999984E-2</v>
      </c>
      <c r="AP75" s="45" t="str">
        <f t="shared" si="44"/>
        <v>能勢町</v>
      </c>
      <c r="AQ75" s="95">
        <f t="shared" si="47"/>
        <v>9.5693779904306216E-3</v>
      </c>
      <c r="AR75" s="95">
        <f t="shared" si="48"/>
        <v>1.0905125408942203E-2</v>
      </c>
      <c r="AS75" s="112">
        <f t="shared" si="49"/>
        <v>-0.13000000000000009</v>
      </c>
      <c r="AT75" s="45" t="str">
        <f t="shared" si="50"/>
        <v>能勢町</v>
      </c>
      <c r="AU75" s="95">
        <f t="shared" si="51"/>
        <v>4.9973418394471024E-2</v>
      </c>
      <c r="AV75" s="95">
        <f t="shared" si="52"/>
        <v>4.6892039258451472E-2</v>
      </c>
      <c r="AW75" s="112">
        <f t="shared" si="53"/>
        <v>0.31000000000000055</v>
      </c>
      <c r="AX75" s="47"/>
      <c r="AY75" s="95">
        <f t="shared" si="54"/>
        <v>2.5879373892488376E-2</v>
      </c>
      <c r="AZ75" s="95">
        <f t="shared" si="55"/>
        <v>2.5586054101383711E-2</v>
      </c>
      <c r="BA75" s="112">
        <f t="shared" si="56"/>
        <v>2.9999999999999818E-2</v>
      </c>
      <c r="BB75" s="95">
        <f t="shared" si="57"/>
        <v>2.2230544515632503E-2</v>
      </c>
      <c r="BC75" s="95">
        <f t="shared" si="58"/>
        <v>2.4346949334677688E-2</v>
      </c>
      <c r="BD75" s="112">
        <f t="shared" si="59"/>
        <v>-0.20999999999999977</v>
      </c>
      <c r="BE75" s="95">
        <f t="shared" si="60"/>
        <v>5.9268567757163874E-2</v>
      </c>
      <c r="BF75" s="95">
        <f t="shared" si="61"/>
        <v>5.9252380257461386E-2</v>
      </c>
      <c r="BG75" s="112">
        <f t="shared" si="62"/>
        <v>0</v>
      </c>
      <c r="BH75" s="90">
        <v>0</v>
      </c>
    </row>
    <row r="76" spans="2:60" s="44" customFormat="1" ht="13.5" customHeight="1">
      <c r="B76" s="77">
        <v>72</v>
      </c>
      <c r="C76" s="58" t="s">
        <v>32</v>
      </c>
      <c r="D76" s="148">
        <v>2053</v>
      </c>
      <c r="E76" s="137">
        <v>1932</v>
      </c>
      <c r="F76" s="138">
        <v>85</v>
      </c>
      <c r="G76" s="139">
        <v>51</v>
      </c>
      <c r="H76" s="93">
        <f t="shared" si="36"/>
        <v>2.6397515527950312E-2</v>
      </c>
      <c r="I76" s="54">
        <f t="shared" si="37"/>
        <v>2.484169508037019E-2</v>
      </c>
      <c r="J76" s="138">
        <v>52</v>
      </c>
      <c r="K76" s="139">
        <v>20</v>
      </c>
      <c r="L76" s="93">
        <f t="shared" si="38"/>
        <v>1.0351966873706004E-2</v>
      </c>
      <c r="M76" s="54">
        <f t="shared" si="39"/>
        <v>9.74184120798831E-3</v>
      </c>
      <c r="N76" s="138">
        <v>229</v>
      </c>
      <c r="O76" s="139">
        <v>100</v>
      </c>
      <c r="P76" s="93">
        <f t="shared" si="40"/>
        <v>5.1759834368530024E-2</v>
      </c>
      <c r="Q76" s="54">
        <f t="shared" si="41"/>
        <v>4.8709206039941548E-2</v>
      </c>
      <c r="R76" s="140">
        <v>3</v>
      </c>
      <c r="S76" s="110"/>
      <c r="T76" s="77">
        <v>72</v>
      </c>
      <c r="U76" s="58" t="s">
        <v>32</v>
      </c>
      <c r="V76" s="106">
        <v>1988</v>
      </c>
      <c r="W76" s="105">
        <v>1889</v>
      </c>
      <c r="X76" s="105">
        <v>82</v>
      </c>
      <c r="Y76" s="105">
        <v>42</v>
      </c>
      <c r="Z76" s="115">
        <v>2.2233986236103759E-2</v>
      </c>
      <c r="AA76" s="116">
        <v>2.1126760563380281E-2</v>
      </c>
      <c r="AB76" s="105">
        <v>59</v>
      </c>
      <c r="AC76" s="105">
        <v>26</v>
      </c>
      <c r="AD76" s="115">
        <v>1.3763896241397565E-2</v>
      </c>
      <c r="AE76" s="116">
        <v>1.3078470824949699E-2</v>
      </c>
      <c r="AF76" s="105">
        <v>268</v>
      </c>
      <c r="AG76" s="105">
        <v>109</v>
      </c>
      <c r="AH76" s="115">
        <v>5.7702488088935945E-2</v>
      </c>
      <c r="AI76" s="116">
        <v>5.4828973843058348E-2</v>
      </c>
      <c r="AJ76" s="105">
        <v>6</v>
      </c>
      <c r="AL76" s="45" t="str">
        <f t="shared" si="42"/>
        <v>河内長野市</v>
      </c>
      <c r="AM76" s="95">
        <f t="shared" si="43"/>
        <v>1.8458197611292075E-2</v>
      </c>
      <c r="AN76" s="95">
        <f t="shared" si="45"/>
        <v>1.8125701459034794E-2</v>
      </c>
      <c r="AO76" s="112">
        <f t="shared" si="46"/>
        <v>3.9999999999999758E-2</v>
      </c>
      <c r="AP76" s="45" t="str">
        <f t="shared" si="44"/>
        <v>河南町</v>
      </c>
      <c r="AQ76" s="95">
        <f t="shared" si="47"/>
        <v>8.6759713315729906E-3</v>
      </c>
      <c r="AR76" s="95">
        <f t="shared" si="48"/>
        <v>1.2062256809338522E-2</v>
      </c>
      <c r="AS76" s="112">
        <f t="shared" si="49"/>
        <v>-0.34</v>
      </c>
      <c r="AT76" s="45" t="str">
        <f t="shared" si="50"/>
        <v>港区</v>
      </c>
      <c r="AU76" s="95">
        <f t="shared" si="51"/>
        <v>4.9565217391304345E-2</v>
      </c>
      <c r="AV76" s="95">
        <f t="shared" si="52"/>
        <v>5.1377586037846847E-2</v>
      </c>
      <c r="AW76" s="112">
        <f t="shared" si="53"/>
        <v>-0.1800000000000003</v>
      </c>
      <c r="AX76" s="47"/>
      <c r="AY76" s="95">
        <f t="shared" si="54"/>
        <v>2.5879373892488376E-2</v>
      </c>
      <c r="AZ76" s="95">
        <f t="shared" si="55"/>
        <v>2.5586054101383711E-2</v>
      </c>
      <c r="BA76" s="112">
        <f t="shared" si="56"/>
        <v>2.9999999999999818E-2</v>
      </c>
      <c r="BB76" s="95">
        <f t="shared" si="57"/>
        <v>2.2230544515632503E-2</v>
      </c>
      <c r="BC76" s="95">
        <f t="shared" si="58"/>
        <v>2.4346949334677688E-2</v>
      </c>
      <c r="BD76" s="112">
        <f t="shared" si="59"/>
        <v>-0.20999999999999977</v>
      </c>
      <c r="BE76" s="95">
        <f t="shared" si="60"/>
        <v>5.9268567757163874E-2</v>
      </c>
      <c r="BF76" s="95">
        <f t="shared" si="61"/>
        <v>5.9252380257461386E-2</v>
      </c>
      <c r="BG76" s="112">
        <f t="shared" si="62"/>
        <v>0</v>
      </c>
      <c r="BH76" s="90">
        <v>0</v>
      </c>
    </row>
    <row r="77" spans="2:60" s="44" customFormat="1" ht="13.5" customHeight="1">
      <c r="B77" s="77">
        <v>73</v>
      </c>
      <c r="C77" s="58" t="s">
        <v>33</v>
      </c>
      <c r="D77" s="148">
        <v>2815</v>
      </c>
      <c r="E77" s="137">
        <v>2651</v>
      </c>
      <c r="F77" s="138">
        <v>71</v>
      </c>
      <c r="G77" s="139">
        <v>53</v>
      </c>
      <c r="H77" s="93">
        <f t="shared" si="36"/>
        <v>1.9992455677102981E-2</v>
      </c>
      <c r="I77" s="54">
        <f t="shared" si="37"/>
        <v>1.8827708703374777E-2</v>
      </c>
      <c r="J77" s="138">
        <v>57</v>
      </c>
      <c r="K77" s="139">
        <v>23</v>
      </c>
      <c r="L77" s="93">
        <f t="shared" si="38"/>
        <v>8.6759713315729906E-3</v>
      </c>
      <c r="M77" s="54">
        <f t="shared" si="39"/>
        <v>8.1705150976909419E-3</v>
      </c>
      <c r="N77" s="138">
        <v>296</v>
      </c>
      <c r="O77" s="139">
        <v>128</v>
      </c>
      <c r="P77" s="93">
        <f t="shared" si="40"/>
        <v>4.8283666540927951E-2</v>
      </c>
      <c r="Q77" s="54">
        <f t="shared" si="41"/>
        <v>4.5470692717584367E-2</v>
      </c>
      <c r="R77" s="140">
        <v>6</v>
      </c>
      <c r="S77" s="110"/>
      <c r="T77" s="77">
        <v>73</v>
      </c>
      <c r="U77" s="58" t="s">
        <v>33</v>
      </c>
      <c r="V77" s="106">
        <v>2724</v>
      </c>
      <c r="W77" s="105">
        <v>2570</v>
      </c>
      <c r="X77" s="105">
        <v>45</v>
      </c>
      <c r="Y77" s="105">
        <v>37</v>
      </c>
      <c r="Z77" s="115">
        <v>1.4396887159533073E-2</v>
      </c>
      <c r="AA77" s="116">
        <v>1.3582966226138032E-2</v>
      </c>
      <c r="AB77" s="105">
        <v>85</v>
      </c>
      <c r="AC77" s="105">
        <v>31</v>
      </c>
      <c r="AD77" s="115">
        <v>1.2062256809338522E-2</v>
      </c>
      <c r="AE77" s="116">
        <v>1.1380323054331865E-2</v>
      </c>
      <c r="AF77" s="105">
        <v>378</v>
      </c>
      <c r="AG77" s="105">
        <v>167</v>
      </c>
      <c r="AH77" s="115">
        <v>6.4980544747081717E-2</v>
      </c>
      <c r="AI77" s="116">
        <v>6.1306901615271657E-2</v>
      </c>
      <c r="AJ77" s="105">
        <v>5</v>
      </c>
      <c r="AL77" s="45" t="str">
        <f t="shared" si="42"/>
        <v>富田林市</v>
      </c>
      <c r="AM77" s="95">
        <f t="shared" si="43"/>
        <v>1.686269803168507E-2</v>
      </c>
      <c r="AN77" s="95">
        <f t="shared" si="45"/>
        <v>1.8017460219181474E-2</v>
      </c>
      <c r="AO77" s="112">
        <f t="shared" si="46"/>
        <v>-0.11000000000000003</v>
      </c>
      <c r="AP77" s="45" t="str">
        <f t="shared" si="44"/>
        <v>千早赤阪村</v>
      </c>
      <c r="AQ77" s="95">
        <f t="shared" si="47"/>
        <v>7.4937552039966698E-3</v>
      </c>
      <c r="AR77" s="95">
        <f t="shared" si="48"/>
        <v>6.8434559452523521E-3</v>
      </c>
      <c r="AS77" s="112">
        <f t="shared" si="49"/>
        <v>7.0000000000000007E-2</v>
      </c>
      <c r="AT77" s="45" t="str">
        <f t="shared" si="50"/>
        <v>河南町</v>
      </c>
      <c r="AU77" s="95">
        <f t="shared" si="51"/>
        <v>4.8283666540927951E-2</v>
      </c>
      <c r="AV77" s="95">
        <f t="shared" si="52"/>
        <v>6.4980544747081717E-2</v>
      </c>
      <c r="AW77" s="112">
        <f t="shared" si="53"/>
        <v>-1.67</v>
      </c>
      <c r="AX77" s="47"/>
      <c r="AY77" s="95">
        <f t="shared" si="54"/>
        <v>2.5879373892488376E-2</v>
      </c>
      <c r="AZ77" s="95">
        <f t="shared" si="55"/>
        <v>2.5586054101383711E-2</v>
      </c>
      <c r="BA77" s="112">
        <f t="shared" si="56"/>
        <v>2.9999999999999818E-2</v>
      </c>
      <c r="BB77" s="95">
        <f t="shared" si="57"/>
        <v>2.2230544515632503E-2</v>
      </c>
      <c r="BC77" s="95">
        <f t="shared" si="58"/>
        <v>2.4346949334677688E-2</v>
      </c>
      <c r="BD77" s="112">
        <f t="shared" si="59"/>
        <v>-0.20999999999999977</v>
      </c>
      <c r="BE77" s="95">
        <f t="shared" si="60"/>
        <v>5.9268567757163874E-2</v>
      </c>
      <c r="BF77" s="95">
        <f t="shared" si="61"/>
        <v>5.9252380257461386E-2</v>
      </c>
      <c r="BG77" s="112">
        <f t="shared" si="62"/>
        <v>0</v>
      </c>
      <c r="BH77" s="90">
        <v>0</v>
      </c>
    </row>
    <row r="78" spans="2:60" s="44" customFormat="1" ht="13.5" customHeight="1" thickBot="1">
      <c r="B78" s="77">
        <v>74</v>
      </c>
      <c r="C78" s="58" t="s">
        <v>34</v>
      </c>
      <c r="D78" s="148">
        <v>1282</v>
      </c>
      <c r="E78" s="137">
        <v>1201</v>
      </c>
      <c r="F78" s="138">
        <v>43</v>
      </c>
      <c r="G78" s="139">
        <v>23</v>
      </c>
      <c r="H78" s="93">
        <f t="shared" si="36"/>
        <v>1.9150707743547043E-2</v>
      </c>
      <c r="I78" s="54">
        <f t="shared" si="37"/>
        <v>1.7940717628705149E-2</v>
      </c>
      <c r="J78" s="138">
        <v>20</v>
      </c>
      <c r="K78" s="139">
        <v>9</v>
      </c>
      <c r="L78" s="93">
        <f t="shared" si="38"/>
        <v>7.4937552039966698E-3</v>
      </c>
      <c r="M78" s="54">
        <f t="shared" si="39"/>
        <v>7.0202808112324495E-3</v>
      </c>
      <c r="N78" s="138">
        <v>241</v>
      </c>
      <c r="O78" s="139">
        <v>91</v>
      </c>
      <c r="P78" s="93">
        <f t="shared" si="40"/>
        <v>7.5770191507077436E-2</v>
      </c>
      <c r="Q78" s="54">
        <f t="shared" si="41"/>
        <v>7.0982839313572549E-2</v>
      </c>
      <c r="R78" s="140">
        <v>4</v>
      </c>
      <c r="S78" s="110"/>
      <c r="T78" s="77">
        <v>74</v>
      </c>
      <c r="U78" s="58" t="s">
        <v>34</v>
      </c>
      <c r="V78" s="106">
        <v>1241</v>
      </c>
      <c r="W78" s="105">
        <v>1169</v>
      </c>
      <c r="X78" s="105">
        <v>47</v>
      </c>
      <c r="Y78" s="105">
        <v>27</v>
      </c>
      <c r="Z78" s="115">
        <v>2.3096663815226688E-2</v>
      </c>
      <c r="AA78" s="116">
        <v>2.1756647864625302E-2</v>
      </c>
      <c r="AB78" s="105">
        <v>19</v>
      </c>
      <c r="AC78" s="105">
        <v>8</v>
      </c>
      <c r="AD78" s="115">
        <v>6.8434559452523521E-3</v>
      </c>
      <c r="AE78" s="116">
        <v>6.4464141821112004E-3</v>
      </c>
      <c r="AF78" s="105">
        <v>207</v>
      </c>
      <c r="AG78" s="105">
        <v>79</v>
      </c>
      <c r="AH78" s="115">
        <v>6.7579127459366978E-2</v>
      </c>
      <c r="AI78" s="116">
        <v>6.3658340048348111E-2</v>
      </c>
      <c r="AJ78" s="105">
        <v>2</v>
      </c>
      <c r="AL78" s="45" t="str">
        <f t="shared" ref="AL78" si="63">INDEX($C$5:$C$78,MATCH(AM78,H$5:H$78,0))</f>
        <v>堺市美原区</v>
      </c>
      <c r="AM78" s="95">
        <f t="shared" si="43"/>
        <v>1.6282695305733588E-2</v>
      </c>
      <c r="AN78" s="95">
        <f t="shared" si="45"/>
        <v>2.1833273186575245E-2</v>
      </c>
      <c r="AO78" s="112">
        <f t="shared" si="46"/>
        <v>-0.55000000000000016</v>
      </c>
      <c r="AP78" s="45" t="str">
        <f t="shared" ref="AP78" si="64">INDEX($C$5:$C$78,MATCH(AQ78,L$5:L$78,0))</f>
        <v>豊能町</v>
      </c>
      <c r="AQ78" s="95">
        <f t="shared" si="47"/>
        <v>6.2486052220486503E-3</v>
      </c>
      <c r="AR78" s="95">
        <f t="shared" si="48"/>
        <v>8.4526884245127963E-3</v>
      </c>
      <c r="AS78" s="112">
        <f t="shared" si="49"/>
        <v>-0.23000000000000009</v>
      </c>
      <c r="AT78" s="45" t="str">
        <f t="shared" ref="AT78" si="65">INDEX($C$5:$C$78,MATCH(AU78,P$5:P$78,0))</f>
        <v>守口市</v>
      </c>
      <c r="AU78" s="95">
        <f t="shared" si="51"/>
        <v>4.7463489623366641E-2</v>
      </c>
      <c r="AV78" s="95">
        <f t="shared" si="52"/>
        <v>5.0081252769980794E-2</v>
      </c>
      <c r="AW78" s="112">
        <f t="shared" si="53"/>
        <v>-0.25999999999999979</v>
      </c>
      <c r="AY78" s="95">
        <f t="shared" si="54"/>
        <v>2.5879373892488376E-2</v>
      </c>
      <c r="AZ78" s="95">
        <f t="shared" si="55"/>
        <v>2.5586054101383711E-2</v>
      </c>
      <c r="BA78" s="112">
        <f t="shared" si="56"/>
        <v>2.9999999999999818E-2</v>
      </c>
      <c r="BB78" s="95">
        <f t="shared" si="57"/>
        <v>2.2230544515632503E-2</v>
      </c>
      <c r="BC78" s="95">
        <f t="shared" si="58"/>
        <v>2.4346949334677688E-2</v>
      </c>
      <c r="BD78" s="112">
        <f t="shared" si="59"/>
        <v>-0.20999999999999977</v>
      </c>
      <c r="BE78" s="95">
        <f t="shared" si="60"/>
        <v>5.9268567757163874E-2</v>
      </c>
      <c r="BF78" s="95">
        <f t="shared" si="61"/>
        <v>5.9252380257461386E-2</v>
      </c>
      <c r="BG78" s="112">
        <f t="shared" si="62"/>
        <v>0</v>
      </c>
      <c r="BH78" s="90">
        <v>999999</v>
      </c>
    </row>
    <row r="79" spans="2:60" s="44" customFormat="1" ht="13.5" customHeight="1" thickTop="1">
      <c r="B79" s="200" t="s">
        <v>0</v>
      </c>
      <c r="C79" s="201"/>
      <c r="D79" s="72">
        <f>地区別_多受診!D13</f>
        <v>1236010</v>
      </c>
      <c r="E79" s="85">
        <f>地区別_多受診!E13</f>
        <v>1164209</v>
      </c>
      <c r="F79" s="86">
        <f>多受診!N10</f>
        <v>45810</v>
      </c>
      <c r="G79" s="89">
        <f>多受診!N12</f>
        <v>30129</v>
      </c>
      <c r="H79" s="94">
        <f>地区別_多受診!H13</f>
        <v>2.5879373892488376E-2</v>
      </c>
      <c r="I79" s="57">
        <f>地区別_多受診!I13</f>
        <v>2.4376016375272046E-2</v>
      </c>
      <c r="J79" s="86">
        <f>多受診!N26</f>
        <v>97712</v>
      </c>
      <c r="K79" s="87">
        <f>多受診!N28</f>
        <v>25881</v>
      </c>
      <c r="L79" s="99">
        <f>地区別_多受診!L13</f>
        <v>2.2230544515632503E-2</v>
      </c>
      <c r="M79" s="57">
        <f>地区別_多受診!M13</f>
        <v>2.0939150977742897E-2</v>
      </c>
      <c r="N79" s="86">
        <f>多受診!N41</f>
        <v>149359</v>
      </c>
      <c r="O79" s="87">
        <f>多受診!N43</f>
        <v>69001</v>
      </c>
      <c r="P79" s="99">
        <f>地区別_多受診!P13</f>
        <v>5.9268567757163874E-2</v>
      </c>
      <c r="Q79" s="57">
        <f>地区別_多受診!Q13</f>
        <v>5.5825600116503914E-2</v>
      </c>
      <c r="R79" s="85">
        <f>地区別_多受診!R13</f>
        <v>3786</v>
      </c>
      <c r="S79" s="110"/>
      <c r="T79" s="186" t="s">
        <v>0</v>
      </c>
      <c r="U79" s="186"/>
      <c r="V79" s="117">
        <v>1198370</v>
      </c>
      <c r="W79" s="105">
        <v>1130655</v>
      </c>
      <c r="X79" s="105">
        <v>43952</v>
      </c>
      <c r="Y79" s="105">
        <v>28929</v>
      </c>
      <c r="Z79" s="115">
        <v>2.5586054101383711E-2</v>
      </c>
      <c r="AA79" s="116">
        <v>2.4140290561345829E-2</v>
      </c>
      <c r="AB79" s="105">
        <v>101923</v>
      </c>
      <c r="AC79" s="105">
        <v>27528</v>
      </c>
      <c r="AD79" s="115">
        <v>2.4346949334677688E-2</v>
      </c>
      <c r="AE79" s="116">
        <v>2.2971202550130593E-2</v>
      </c>
      <c r="AF79" s="105">
        <v>147502</v>
      </c>
      <c r="AG79" s="105">
        <v>66994</v>
      </c>
      <c r="AH79" s="115">
        <v>5.9252380257461386E-2</v>
      </c>
      <c r="AI79" s="116">
        <v>5.5904269966704771E-2</v>
      </c>
      <c r="AJ79" s="105">
        <v>3815</v>
      </c>
      <c r="AY79" s="59"/>
      <c r="AZ79" s="59"/>
      <c r="BA79" s="59"/>
      <c r="BB79" s="59"/>
      <c r="BC79" s="59"/>
      <c r="BD79" s="59"/>
      <c r="BE79" s="59"/>
      <c r="BF79" s="59"/>
      <c r="BG79" s="59"/>
      <c r="BH79" s="60"/>
    </row>
    <row r="80" spans="2:60" s="44" customFormat="1">
      <c r="P80" s="100"/>
      <c r="AH80" s="100"/>
    </row>
  </sheetData>
  <mergeCells count="25">
    <mergeCell ref="F3:I3"/>
    <mergeCell ref="R3:R4"/>
    <mergeCell ref="J3:M3"/>
    <mergeCell ref="N3:Q3"/>
    <mergeCell ref="T3:T4"/>
    <mergeCell ref="BB2:BD3"/>
    <mergeCell ref="BE2:BG3"/>
    <mergeCell ref="BH2:BH4"/>
    <mergeCell ref="U3:U4"/>
    <mergeCell ref="V3:V4"/>
    <mergeCell ref="W3:W4"/>
    <mergeCell ref="X3:AA3"/>
    <mergeCell ref="AB3:AE3"/>
    <mergeCell ref="B79:C79"/>
    <mergeCell ref="B3:B4"/>
    <mergeCell ref="C3:C4"/>
    <mergeCell ref="E3:E4"/>
    <mergeCell ref="D3:D4"/>
    <mergeCell ref="T79:U79"/>
    <mergeCell ref="AL2:AO3"/>
    <mergeCell ref="AP2:AS3"/>
    <mergeCell ref="AT2:AW3"/>
    <mergeCell ref="AY2:BA3"/>
    <mergeCell ref="AF3:AI3"/>
    <mergeCell ref="AJ3:AJ4"/>
  </mergeCells>
  <phoneticPr fontId="3"/>
  <pageMargins left="0.59055118110236227" right="0.39370078740157483" top="0.74803149606299213" bottom="0.74803149606299213" header="0.31496062992125984" footer="0.31496062992125984"/>
  <pageSetup paperSize="9" scale="61" fitToHeight="0" orientation="portrait" r:id="rId1"/>
  <headerFooter>
    <oddHeader>&amp;R&amp;"ＭＳ 明朝,標準"&amp;12 2-13.受診行動適正化に係る分析</oddHeader>
  </headerFooter>
  <ignoredErrors>
    <ignoredError sqref="D79" emptyCellReference="1"/>
    <ignoredError sqref="AL5:AL78 AN5 AR5 AV5 AN6 AR6 AV6 AN7 AR7 AV7 AN8 AR8 AV8 AN9 AR9 AV9 AN10 AR10 AV10 AN11 AR11 AV11 AN12 AR12 AV12 AN13 AR13 AV13 AN14 AR14 AV14 AN15 AR15 AV15 AN16 AR16 AV16 AN17 AR17 AV17 AN18 AR18 AV18 AN19 AR19 AV19 AN20 AR20 AV20 AN21 AR21 AV21 AN22 AR22 AV22 AN23 AR23 AV23 AN24 AR24 AV24 AN25 AR25 AV25 AN26 AR26 AV26 AN27 AR27 AV27 AN28 AR28 AV28 AN29 AR29 AV29 AN30 AR30 AV30 AN31 AR31 AV31 AN32 AR32 AV32 AN33 AR33 AV33 AN34 AR34 AV34 AN35 AR35 AV35 AN36 AR36 AV36 AN37 AR37 AV37 AN38 AR38 AV38 AN39 AR39 AV39 AN40 AR40 AV40 AN41 AR41 AV41 AN42 AR42 AV42 AN43 AR43 AV43 AN44 AR44 AV44 AN45 AR45 AV45 AN46 AR46 AV46 AN47 AR47 AV47 AN48 AR48 AV48 AN49 AR49 AV49 AN50 AR50 AV50 AN51 AR51 AV51 AN52 AR52 AV52 AN53 AR53 AV53 AN54 AR54 AV54 AN55 AR55 AV55 AN56 AR56 AV56 AN57 AR57 AV57 AN58 AR58 AV58 AN59 AR59 AV59 AN60 AR60 AV60 AN61 AR61 AV61 AN62 AR62 AV62 AN63 AR63 AV63 AN64 AR64 AV64 AN65 AR65 AV65 AN66 AR66 AV66 AN67 AR67 AV67 AN68 AR68 AV68 AN69 AR69 AV69 AN70 AR70 AV70 AN71 AR71 AV71 AN72 AR72 AV72 AN73 AR73 AV73 AN74 AR74 AV74 AN75 AR75 AV75 AN76 AR76 AV76 AN77 AR77 AV77 AN78 AR78 AV78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evalError="1"/>
    <ignoredError sqref="AM5:AM78 AQ5:AQ78 AU5:AU78" evalError="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M80"/>
  <sheetViews>
    <sheetView showGridLines="0" zoomScaleNormal="100" zoomScaleSheetLayoutView="100" workbookViewId="0"/>
  </sheetViews>
  <sheetFormatPr defaultColWidth="9" defaultRowHeight="13.5"/>
  <cols>
    <col min="1" max="1" width="4.625" style="2" customWidth="1"/>
    <col min="2" max="2" width="3.625" style="2" customWidth="1"/>
    <col min="3" max="3" width="13.5" style="2" customWidth="1"/>
    <col min="4" max="9" width="13.125" style="2" customWidth="1"/>
    <col min="10" max="10" width="22.5" style="2" customWidth="1"/>
    <col min="11" max="12" width="20.625" style="2" customWidth="1"/>
    <col min="13" max="13" width="5.625" style="40" customWidth="1"/>
    <col min="14" max="16384" width="9" style="2"/>
  </cols>
  <sheetData>
    <row r="1" spans="2:12" ht="16.5" customHeight="1">
      <c r="B1" s="40" t="s">
        <v>204</v>
      </c>
      <c r="C1" s="40"/>
      <c r="D1" s="40"/>
      <c r="E1" s="40"/>
      <c r="F1" s="40"/>
      <c r="G1" s="40"/>
      <c r="H1" s="40"/>
      <c r="I1" s="40"/>
      <c r="J1" s="40"/>
      <c r="K1" s="40"/>
      <c r="L1" s="40"/>
    </row>
    <row r="2" spans="2:12" ht="16.5" customHeight="1">
      <c r="B2" s="40" t="s">
        <v>209</v>
      </c>
    </row>
    <row r="11" spans="2:12">
      <c r="B11" s="3"/>
    </row>
    <row r="12" spans="2:12">
      <c r="B12" s="3"/>
    </row>
    <row r="13" spans="2:12">
      <c r="B13" s="3"/>
    </row>
    <row r="14" spans="2:12">
      <c r="B14" s="3"/>
    </row>
    <row r="26" spans="2:2">
      <c r="B26" s="3"/>
    </row>
    <row r="27" spans="2:2">
      <c r="B27" s="3"/>
    </row>
    <row r="41" spans="2:2">
      <c r="B41" s="3"/>
    </row>
    <row r="42" spans="2:2">
      <c r="B42" s="3"/>
    </row>
    <row r="43" spans="2:2">
      <c r="B43" s="3"/>
    </row>
    <row r="79" spans="2:2" ht="16.5" customHeight="1">
      <c r="B79" s="2" t="s">
        <v>210</v>
      </c>
    </row>
    <row r="80" spans="2:2" ht="16.5" customHeight="1">
      <c r="B80" s="2" t="s">
        <v>211</v>
      </c>
    </row>
  </sheetData>
  <phoneticPr fontId="3"/>
  <pageMargins left="0.59055118110236227" right="0.19685039370078741" top="0.74803149606299213" bottom="0.74803149606299213" header="0.31496062992125984" footer="0.31496062992125984"/>
  <pageSetup paperSize="9" scale="75" fitToHeight="0" orientation="portrait" r:id="rId1"/>
  <headerFooter>
    <oddHeader>&amp;R&amp;"ＭＳ 明朝,標準"&amp;12 2-13.受診行動適正化に係る分析</oddHeader>
  </headerFooter>
  <rowBreaks count="1" manualBreakCount="1">
    <brk id="7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22</vt:i4>
      </vt:variant>
    </vt:vector>
  </HeadingPairs>
  <TitlesOfParts>
    <vt:vector size="40" baseType="lpstr">
      <vt:lpstr>多受診</vt:lpstr>
      <vt:lpstr>年齢階層別_多受診</vt:lpstr>
      <vt:lpstr>男女別_多受診</vt:lpstr>
      <vt:lpstr>地区別_多受診</vt:lpstr>
      <vt:lpstr>地区別_重複受診グラフ</vt:lpstr>
      <vt:lpstr>地区別_頻回受診グラフ</vt:lpstr>
      <vt:lpstr>地区別_重複服薬グラフ</vt:lpstr>
      <vt:lpstr>市区町村別_多受診</vt:lpstr>
      <vt:lpstr>市区町村別_重複受診グラフ</vt:lpstr>
      <vt:lpstr>市区町村別_頻回受診グラフ</vt:lpstr>
      <vt:lpstr>市区町村別_重複服薬グラフ</vt:lpstr>
      <vt:lpstr>多受診者要因分析</vt:lpstr>
      <vt:lpstr>地区別_重複受診要因</vt:lpstr>
      <vt:lpstr>市区町村別_重複受診要因</vt:lpstr>
      <vt:lpstr>地区別_頻回受診要因</vt:lpstr>
      <vt:lpstr>市区町村別_頻回受診要因</vt:lpstr>
      <vt:lpstr>地区別_重複服薬要因</vt:lpstr>
      <vt:lpstr>市区町村別_重複服薬要因</vt:lpstr>
      <vt:lpstr>市区町村別_重複受診グラフ!Print_Area</vt:lpstr>
      <vt:lpstr>市区町村別_重複服薬グラフ!Print_Area</vt:lpstr>
      <vt:lpstr>市区町村別_多受診!Print_Area</vt:lpstr>
      <vt:lpstr>市区町村別_頻回受診グラフ!Print_Area</vt:lpstr>
      <vt:lpstr>多受診!Print_Area</vt:lpstr>
      <vt:lpstr>多受診者要因分析!Print_Area</vt:lpstr>
      <vt:lpstr>男女別_多受診!Print_Area</vt:lpstr>
      <vt:lpstr>地区別_重複受診グラフ!Print_Area</vt:lpstr>
      <vt:lpstr>地区別_重複服薬グラフ!Print_Area</vt:lpstr>
      <vt:lpstr>地区別_多受診!Print_Area</vt:lpstr>
      <vt:lpstr>地区別_頻回受診グラフ!Print_Area</vt:lpstr>
      <vt:lpstr>年齢階層別_多受診!Print_Area</vt:lpstr>
      <vt:lpstr>市区町村別_重複受診要因!Print_Titles</vt:lpstr>
      <vt:lpstr>市区町村別_重複服薬要因!Print_Titles</vt:lpstr>
      <vt:lpstr>市区町村別_多受診!Print_Titles</vt:lpstr>
      <vt:lpstr>市区町村別_頻回受診要因!Print_Titles</vt:lpstr>
      <vt:lpstr>男女別_多受診!Print_Titles</vt:lpstr>
      <vt:lpstr>地区別_重複受診要因!Print_Titles</vt:lpstr>
      <vt:lpstr>地区別_重複服薬要因!Print_Titles</vt:lpstr>
      <vt:lpstr>地区別_多受診!Print_Titles</vt:lpstr>
      <vt:lpstr>地区別_頻回受診要因!Print_Titles</vt:lpstr>
      <vt:lpstr>年齢階層別_多受診!Print_Titles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2022-11-15T23:11:10Z</cp:lastPrinted>
  <dcterms:created xsi:type="dcterms:W3CDTF">2019-12-18T02:50:02Z</dcterms:created>
  <dcterms:modified xsi:type="dcterms:W3CDTF">2022-11-15T23:11:56Z</dcterms:modified>
  <cp:category/>
  <cp:contentStatus/>
  <dc:language/>
  <cp:version/>
</cp:coreProperties>
</file>